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45" windowWidth="10230" windowHeight="80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5" i="1" l="1"/>
  <c r="G23" i="1" l="1"/>
  <c r="H23" i="1" s="1"/>
  <c r="G22" i="1"/>
  <c r="H22" i="1" s="1"/>
  <c r="G21" i="1"/>
  <c r="H21" i="1" s="1"/>
  <c r="G18" i="1"/>
  <c r="H18" i="1" s="1"/>
  <c r="G17" i="1"/>
  <c r="H17" i="1" s="1"/>
  <c r="G16" i="1"/>
  <c r="H16" i="1" s="1"/>
  <c r="G13" i="1"/>
  <c r="H13" i="1" s="1"/>
  <c r="G9" i="1"/>
  <c r="H9" i="1" s="1"/>
  <c r="G10" i="1"/>
  <c r="H10" i="1" s="1"/>
  <c r="G8" i="1"/>
  <c r="H8" i="1" s="1"/>
  <c r="H11" i="1" l="1"/>
  <c r="H24" i="1"/>
  <c r="H19" i="1"/>
  <c r="H14" i="1"/>
</calcChain>
</file>

<file path=xl/sharedStrings.xml><?xml version="1.0" encoding="utf-8"?>
<sst xmlns="http://schemas.openxmlformats.org/spreadsheetml/2006/main" count="47" uniqueCount="29">
  <si>
    <t>Средняя цена, руб.</t>
  </si>
  <si>
    <t xml:space="preserve"> Начальная (максимальная) цена контракта: </t>
  </si>
  <si>
    <t>Химическая чистка ковров</t>
  </si>
  <si>
    <t>Наименование  услуги</t>
  </si>
  <si>
    <t>Единичные цены (тарифы), руб.</t>
  </si>
  <si>
    <t>Итого</t>
  </si>
  <si>
    <t>Химическая чистка  портьер</t>
  </si>
  <si>
    <t>Отдел опеки и попечительства</t>
  </si>
  <si>
    <t>Чистка тюлей</t>
  </si>
  <si>
    <t xml:space="preserve"> Начальная цена вида услуг, руб.</t>
  </si>
  <si>
    <t>Отдел записи актов гражданского состояния</t>
  </si>
  <si>
    <t>Общая площадь</t>
  </si>
  <si>
    <t xml:space="preserve">                                                                Н.А. Попова</t>
  </si>
  <si>
    <t>Метод обоснования начальной (максимальной) цены: метод сопоставления рыночных цен.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</si>
  <si>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аукцион. </t>
    </r>
  </si>
  <si>
    <t>Управление</t>
  </si>
  <si>
    <t>Комиссия по делам несовершеннолетних и защите их прав</t>
  </si>
  <si>
    <t>Гл. эксперт</t>
  </si>
  <si>
    <t>М.Г. Филиппова</t>
  </si>
  <si>
    <t xml:space="preserve">1* </t>
  </si>
  <si>
    <t>2*</t>
  </si>
  <si>
    <t xml:space="preserve">3* </t>
  </si>
  <si>
    <t>Единица измерения</t>
  </si>
  <si>
    <t>м2</t>
  </si>
  <si>
    <t>м/п</t>
  </si>
  <si>
    <t xml:space="preserve">1*:   Коммерческое предложение исх. № 084 от 17.05.2019   </t>
  </si>
  <si>
    <t>2*:    Коммерческое предложение                  исх. № 111 от 17.05.2019</t>
  </si>
  <si>
    <t>3*:  Коммерческое предложение                 исх. № 068 от 17.05.2019</t>
  </si>
  <si>
    <t>IV. Обоснование начальной (максимальной) цены  контракта на оказание услуг по химической чистке ковровых покрытий, портьер и тюлевых изделий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</si>
</sst>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 applyBorder="1"/>
    <xf numFmtId="0" fontId="4" fillId="0" borderId="0" xfId="0" applyFont="1"/>
    <xf numFmtId="2" fontId="2" fillId="0" borderId="0" xfId="0" applyNumberFormat="1" applyFont="1" applyAlignment="1"/>
    <xf numFmtId="0" fontId="0" fillId="0" borderId="0" xfId="0" applyFill="1"/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2" fontId="3" fillId="0" borderId="0" xfId="0" quotePrefix="1" applyNumberFormat="1" applyFont="1" applyAlignment="1">
      <alignment horizontal="left"/>
    </xf>
    <xf numFmtId="0" fontId="8" fillId="0" borderId="0" xfId="0" applyFont="1"/>
    <xf numFmtId="0" fontId="6" fillId="0" borderId="0" xfId="0" applyFont="1"/>
    <xf numFmtId="0" fontId="7" fillId="0" borderId="0" xfId="0" applyFont="1" applyBorder="1" applyAlignment="1">
      <alignment vertical="center" wrapText="1"/>
    </xf>
    <xf numFmtId="0" fontId="8" fillId="0" borderId="0" xfId="0" applyFont="1" applyBorder="1"/>
    <xf numFmtId="0" fontId="6" fillId="0" borderId="0" xfId="0" applyFont="1" applyBorder="1"/>
    <xf numFmtId="4" fontId="3" fillId="0" borderId="0" xfId="0" quotePrefix="1" applyNumberFormat="1" applyFont="1" applyAlignment="1">
      <alignment horizontal="center"/>
    </xf>
    <xf numFmtId="0" fontId="5" fillId="0" borderId="0" xfId="0" applyFont="1" applyAlignment="1">
      <alignment vertical="top"/>
    </xf>
    <xf numFmtId="2" fontId="7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/>
    <xf numFmtId="2" fontId="7" fillId="0" borderId="7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0" applyFont="1" applyFill="1"/>
    <xf numFmtId="2" fontId="7" fillId="0" borderId="0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quotePrefix="1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quotePrefix="1" applyFont="1" applyBorder="1" applyAlignment="1">
      <alignment horizontal="left" wrapText="1"/>
    </xf>
    <xf numFmtId="0" fontId="1" fillId="0" borderId="0" xfId="0" applyFont="1" applyBorder="1" applyAlignment="1"/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workbookViewId="0">
      <selection activeCell="A3" sqref="A3:M3"/>
    </sheetView>
  </sheetViews>
  <sheetFormatPr defaultRowHeight="15" x14ac:dyDescent="0.25"/>
  <cols>
    <col min="1" max="1" width="33.7109375" customWidth="1"/>
    <col min="2" max="2" width="23.42578125" customWidth="1"/>
    <col min="3" max="3" width="11.85546875" customWidth="1"/>
    <col min="4" max="5" width="12.42578125" customWidth="1"/>
    <col min="6" max="6" width="12.140625" customWidth="1"/>
    <col min="7" max="7" width="13.42578125" customWidth="1"/>
    <col min="8" max="8" width="31" customWidth="1"/>
    <col min="9" max="9" width="13.85546875" customWidth="1"/>
    <col min="10" max="10" width="6.42578125" customWidth="1"/>
    <col min="11" max="11" width="6.7109375" customWidth="1"/>
    <col min="12" max="12" width="12.42578125" customWidth="1"/>
    <col min="13" max="13" width="26.42578125" customWidth="1"/>
    <col min="14" max="14" width="16.5703125" style="1" customWidth="1"/>
    <col min="15" max="15" width="12.140625" customWidth="1"/>
  </cols>
  <sheetData>
    <row r="1" spans="1:14" ht="18.75" customHeight="1" x14ac:dyDescent="0.25">
      <c r="A1" s="33" t="s">
        <v>28</v>
      </c>
      <c r="B1" s="33"/>
      <c r="C1" s="33"/>
      <c r="D1" s="33"/>
      <c r="E1" s="33"/>
      <c r="F1" s="33"/>
      <c r="G1" s="33"/>
      <c r="H1" s="33"/>
      <c r="I1" s="21"/>
      <c r="J1" s="21"/>
      <c r="K1" s="21"/>
      <c r="L1" s="21"/>
      <c r="M1" s="21"/>
      <c r="N1" s="18"/>
    </row>
    <row r="2" spans="1:14" ht="15.75" customHeight="1" x14ac:dyDescent="0.25">
      <c r="A2" s="33"/>
      <c r="B2" s="33"/>
      <c r="C2" s="33"/>
      <c r="D2" s="33"/>
      <c r="E2" s="33"/>
      <c r="F2" s="33"/>
      <c r="G2" s="33"/>
      <c r="H2" s="33"/>
      <c r="I2" s="21"/>
      <c r="J2" s="21"/>
      <c r="K2" s="21"/>
      <c r="L2" s="21"/>
      <c r="M2" s="21"/>
      <c r="N2" s="18"/>
    </row>
    <row r="3" spans="1:14" s="2" customFormat="1" ht="15.75" x14ac:dyDescent="0.25">
      <c r="A3" s="34" t="s">
        <v>13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"/>
    </row>
    <row r="4" spans="1:14" s="2" customFormat="1" ht="13.5" customHeight="1" thickBot="1" x14ac:dyDescent="0.3">
      <c r="A4" s="35" t="s">
        <v>14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60.75" customHeight="1" thickBot="1" x14ac:dyDescent="0.3">
      <c r="A5" s="41" t="s">
        <v>3</v>
      </c>
      <c r="B5" s="41" t="s">
        <v>11</v>
      </c>
      <c r="C5" s="41" t="s">
        <v>22</v>
      </c>
      <c r="D5" s="43" t="s">
        <v>4</v>
      </c>
      <c r="E5" s="44"/>
      <c r="F5" s="44"/>
      <c r="G5" s="45"/>
      <c r="H5" s="41" t="s">
        <v>9</v>
      </c>
      <c r="I5" s="15"/>
      <c r="J5" s="15"/>
      <c r="K5" s="15"/>
      <c r="L5" s="15"/>
      <c r="M5" s="15"/>
      <c r="N5" s="15"/>
    </row>
    <row r="6" spans="1:14" ht="93.75" customHeight="1" thickBot="1" x14ac:dyDescent="0.3">
      <c r="A6" s="42"/>
      <c r="B6" s="42"/>
      <c r="C6" s="42"/>
      <c r="D6" s="28" t="s">
        <v>19</v>
      </c>
      <c r="E6" s="28" t="s">
        <v>20</v>
      </c>
      <c r="F6" s="28" t="s">
        <v>21</v>
      </c>
      <c r="G6" s="28" t="s">
        <v>0</v>
      </c>
      <c r="H6" s="42"/>
      <c r="I6" s="15"/>
      <c r="J6" s="15"/>
      <c r="K6" s="15"/>
      <c r="L6" s="15"/>
      <c r="M6" s="15"/>
      <c r="N6" s="15"/>
    </row>
    <row r="7" spans="1:14" ht="27.75" customHeight="1" thickBot="1" x14ac:dyDescent="0.3">
      <c r="A7" s="37" t="s">
        <v>15</v>
      </c>
      <c r="B7" s="38"/>
      <c r="C7" s="38"/>
      <c r="D7" s="38"/>
      <c r="E7" s="38"/>
      <c r="F7" s="38"/>
      <c r="G7" s="38"/>
      <c r="H7" s="39"/>
      <c r="I7" s="15"/>
      <c r="J7" s="15"/>
      <c r="K7" s="15"/>
      <c r="L7" s="15"/>
      <c r="M7" s="15"/>
      <c r="N7" s="15"/>
    </row>
    <row r="8" spans="1:14" ht="31.5" customHeight="1" thickBot="1" x14ac:dyDescent="0.3">
      <c r="A8" s="11" t="s">
        <v>2</v>
      </c>
      <c r="B8" s="29">
        <v>263</v>
      </c>
      <c r="C8" s="8" t="s">
        <v>23</v>
      </c>
      <c r="D8" s="9">
        <v>165</v>
      </c>
      <c r="E8" s="9">
        <v>170</v>
      </c>
      <c r="F8" s="9">
        <v>160</v>
      </c>
      <c r="G8" s="10">
        <f>(D8+E8+F8)/3</f>
        <v>165</v>
      </c>
      <c r="H8" s="10">
        <f>B8*G8</f>
        <v>43395</v>
      </c>
      <c r="I8" s="15"/>
      <c r="J8" s="15"/>
      <c r="K8" s="15"/>
      <c r="L8" s="15"/>
      <c r="M8" s="15"/>
      <c r="N8" s="15"/>
    </row>
    <row r="9" spans="1:14" ht="33.75" customHeight="1" thickBot="1" x14ac:dyDescent="0.3">
      <c r="A9" s="11" t="s">
        <v>8</v>
      </c>
      <c r="B9" s="29">
        <v>25.642869999999998</v>
      </c>
      <c r="C9" s="8" t="s">
        <v>24</v>
      </c>
      <c r="D9" s="9">
        <v>210</v>
      </c>
      <c r="E9" s="9">
        <v>205</v>
      </c>
      <c r="F9" s="9">
        <v>250</v>
      </c>
      <c r="G9" s="10">
        <f t="shared" ref="G9:G10" si="0">(D9+E9+F9)/3</f>
        <v>221.66666666666666</v>
      </c>
      <c r="H9" s="10">
        <f t="shared" ref="H9:H10" si="1">B9*G9</f>
        <v>5684.1695166666659</v>
      </c>
      <c r="I9" s="15"/>
      <c r="J9" s="15"/>
      <c r="K9" s="15"/>
      <c r="L9" s="15"/>
      <c r="M9" s="15"/>
      <c r="N9" s="15"/>
    </row>
    <row r="10" spans="1:14" ht="33" customHeight="1" thickBot="1" x14ac:dyDescent="0.3">
      <c r="A10" s="7" t="s">
        <v>6</v>
      </c>
      <c r="B10" s="29">
        <v>25</v>
      </c>
      <c r="C10" s="8" t="s">
        <v>24</v>
      </c>
      <c r="D10" s="9">
        <v>820</v>
      </c>
      <c r="E10" s="9">
        <v>810</v>
      </c>
      <c r="F10" s="9">
        <v>840</v>
      </c>
      <c r="G10" s="10">
        <f t="shared" si="0"/>
        <v>823.33333333333337</v>
      </c>
      <c r="H10" s="10">
        <f t="shared" si="1"/>
        <v>20583.333333333336</v>
      </c>
      <c r="I10" s="15"/>
      <c r="J10" s="15"/>
      <c r="K10" s="15"/>
      <c r="L10" s="15"/>
      <c r="M10" s="15"/>
      <c r="N10" s="15"/>
    </row>
    <row r="11" spans="1:14" ht="26.25" customHeight="1" thickBot="1" x14ac:dyDescent="0.3">
      <c r="A11" s="11" t="s">
        <v>5</v>
      </c>
      <c r="B11" s="8"/>
      <c r="C11" s="8"/>
      <c r="D11" s="12"/>
      <c r="E11" s="12"/>
      <c r="F11" s="12"/>
      <c r="G11" s="29"/>
      <c r="H11" s="13">
        <f>SUM(H8:H10)</f>
        <v>69662.502850000004</v>
      </c>
      <c r="I11" s="15"/>
      <c r="J11" s="15"/>
      <c r="K11" s="15"/>
      <c r="L11" s="15"/>
      <c r="M11" s="15"/>
      <c r="N11" s="15"/>
    </row>
    <row r="12" spans="1:14" ht="21" customHeight="1" thickBot="1" x14ac:dyDescent="0.3">
      <c r="A12" s="37" t="s">
        <v>7</v>
      </c>
      <c r="B12" s="38"/>
      <c r="C12" s="38"/>
      <c r="D12" s="38"/>
      <c r="E12" s="38"/>
      <c r="F12" s="38"/>
      <c r="G12" s="38"/>
      <c r="H12" s="39"/>
      <c r="I12" s="15"/>
      <c r="J12" s="15"/>
      <c r="K12" s="15"/>
      <c r="L12" s="15"/>
      <c r="M12" s="15"/>
      <c r="N12" s="15"/>
    </row>
    <row r="13" spans="1:14" ht="40.5" customHeight="1" thickBot="1" x14ac:dyDescent="0.3">
      <c r="A13" s="7" t="s">
        <v>2</v>
      </c>
      <c r="B13" s="29">
        <v>6.3007</v>
      </c>
      <c r="C13" s="8" t="s">
        <v>23</v>
      </c>
      <c r="D13" s="9">
        <v>165</v>
      </c>
      <c r="E13" s="9">
        <v>170</v>
      </c>
      <c r="F13" s="9">
        <v>160</v>
      </c>
      <c r="G13" s="10">
        <f t="shared" ref="G13" si="2">(D13+E13+F13)/3</f>
        <v>165</v>
      </c>
      <c r="H13" s="10">
        <f t="shared" ref="H13" si="3">B13*G13</f>
        <v>1039.6154999999999</v>
      </c>
      <c r="I13" s="22"/>
      <c r="J13" s="15"/>
      <c r="K13" s="15"/>
      <c r="L13" s="15"/>
      <c r="M13" s="15"/>
      <c r="N13" s="15"/>
    </row>
    <row r="14" spans="1:14" ht="23.25" customHeight="1" thickBot="1" x14ac:dyDescent="0.3">
      <c r="A14" s="11" t="s">
        <v>5</v>
      </c>
      <c r="B14" s="8"/>
      <c r="C14" s="8"/>
      <c r="D14" s="29"/>
      <c r="E14" s="29"/>
      <c r="F14" s="29"/>
      <c r="G14" s="29"/>
      <c r="H14" s="13">
        <f>SUM(H13:H13)</f>
        <v>1039.6154999999999</v>
      </c>
      <c r="I14" s="23"/>
      <c r="J14" s="15"/>
      <c r="K14" s="15"/>
      <c r="L14" s="15"/>
      <c r="M14" s="15"/>
      <c r="N14" s="15"/>
    </row>
    <row r="15" spans="1:14" ht="22.5" customHeight="1" thickBot="1" x14ac:dyDescent="0.3">
      <c r="A15" s="37" t="s">
        <v>16</v>
      </c>
      <c r="B15" s="38"/>
      <c r="C15" s="38"/>
      <c r="D15" s="38"/>
      <c r="E15" s="38"/>
      <c r="F15" s="38"/>
      <c r="G15" s="38"/>
      <c r="H15" s="39"/>
      <c r="I15" s="23"/>
      <c r="J15" s="15"/>
      <c r="K15" s="15"/>
      <c r="L15" s="15"/>
      <c r="M15" s="15"/>
      <c r="N15" s="15"/>
    </row>
    <row r="16" spans="1:14" ht="37.5" customHeight="1" thickBot="1" x14ac:dyDescent="0.3">
      <c r="A16" s="11" t="s">
        <v>2</v>
      </c>
      <c r="B16" s="29">
        <v>25.173449999999999</v>
      </c>
      <c r="C16" s="8" t="s">
        <v>23</v>
      </c>
      <c r="D16" s="9">
        <v>165</v>
      </c>
      <c r="E16" s="9">
        <v>170</v>
      </c>
      <c r="F16" s="9">
        <v>160</v>
      </c>
      <c r="G16" s="10">
        <f t="shared" ref="G16" si="4">(D16+E16+F16)/3</f>
        <v>165</v>
      </c>
      <c r="H16" s="10">
        <f t="shared" ref="H16" si="5">B16*G16</f>
        <v>4153.6192499999997</v>
      </c>
      <c r="I16" s="22"/>
      <c r="J16" s="15"/>
      <c r="K16" s="15"/>
      <c r="L16" s="15"/>
      <c r="M16" s="15"/>
      <c r="N16" s="15"/>
    </row>
    <row r="17" spans="1:14" ht="39" customHeight="1" thickBot="1" x14ac:dyDescent="0.3">
      <c r="A17" s="11" t="s">
        <v>8</v>
      </c>
      <c r="B17" s="29">
        <v>9</v>
      </c>
      <c r="C17" s="8" t="s">
        <v>24</v>
      </c>
      <c r="D17" s="9">
        <v>210</v>
      </c>
      <c r="E17" s="9">
        <v>205</v>
      </c>
      <c r="F17" s="9">
        <v>250</v>
      </c>
      <c r="G17" s="10">
        <f t="shared" ref="G17:G18" si="6">(D17+E17+F17)/3</f>
        <v>221.66666666666666</v>
      </c>
      <c r="H17" s="10">
        <f t="shared" ref="H17:H18" si="7">B17*G17</f>
        <v>1995</v>
      </c>
      <c r="I17" s="22"/>
      <c r="J17" s="15"/>
      <c r="K17" s="15"/>
      <c r="L17" s="15"/>
      <c r="M17" s="15"/>
      <c r="N17" s="15"/>
    </row>
    <row r="18" spans="1:14" ht="36.75" customHeight="1" thickBot="1" x14ac:dyDescent="0.3">
      <c r="A18" s="7" t="s">
        <v>6</v>
      </c>
      <c r="B18" s="29">
        <v>10</v>
      </c>
      <c r="C18" s="8" t="s">
        <v>24</v>
      </c>
      <c r="D18" s="9">
        <v>820</v>
      </c>
      <c r="E18" s="9">
        <v>810</v>
      </c>
      <c r="F18" s="9">
        <v>840</v>
      </c>
      <c r="G18" s="10">
        <f t="shared" si="6"/>
        <v>823.33333333333337</v>
      </c>
      <c r="H18" s="10">
        <f t="shared" si="7"/>
        <v>8233.3333333333339</v>
      </c>
      <c r="I18" s="22"/>
      <c r="J18" s="15"/>
      <c r="K18" s="15"/>
      <c r="L18" s="15"/>
      <c r="M18" s="15"/>
      <c r="N18" s="15"/>
    </row>
    <row r="19" spans="1:14" ht="22.5" customHeight="1" thickBot="1" x14ac:dyDescent="0.3">
      <c r="A19" s="11" t="s">
        <v>5</v>
      </c>
      <c r="B19" s="8"/>
      <c r="C19" s="8"/>
      <c r="D19" s="12"/>
      <c r="E19" s="12"/>
      <c r="F19" s="12"/>
      <c r="G19" s="12"/>
      <c r="H19" s="13">
        <f>SUM(H16:H18)</f>
        <v>14381.952583333334</v>
      </c>
      <c r="I19" s="24"/>
      <c r="J19" s="18"/>
      <c r="K19" s="15"/>
      <c r="L19" s="15"/>
      <c r="M19" s="15"/>
      <c r="N19" s="15"/>
    </row>
    <row r="20" spans="1:14" ht="23.25" customHeight="1" thickBot="1" x14ac:dyDescent="0.3">
      <c r="A20" s="46" t="s">
        <v>10</v>
      </c>
      <c r="B20" s="47"/>
      <c r="C20" s="47"/>
      <c r="D20" s="47"/>
      <c r="E20" s="47"/>
      <c r="F20" s="47"/>
      <c r="G20" s="47"/>
      <c r="H20" s="48"/>
      <c r="I20" s="24"/>
      <c r="J20" s="18"/>
      <c r="K20" s="15"/>
      <c r="L20" s="15"/>
      <c r="M20" s="15"/>
      <c r="N20" s="15"/>
    </row>
    <row r="21" spans="1:14" ht="50.25" customHeight="1" thickBot="1" x14ac:dyDescent="0.3">
      <c r="A21" s="11" t="s">
        <v>2</v>
      </c>
      <c r="B21" s="29">
        <v>88.718400000000003</v>
      </c>
      <c r="C21" s="8" t="s">
        <v>24</v>
      </c>
      <c r="D21" s="9">
        <v>165</v>
      </c>
      <c r="E21" s="9">
        <v>170</v>
      </c>
      <c r="F21" s="9">
        <v>160</v>
      </c>
      <c r="G21" s="10">
        <f t="shared" ref="G21:G22" si="8">(D21+E21+F21)/3</f>
        <v>165</v>
      </c>
      <c r="H21" s="10">
        <f t="shared" ref="H21:H22" si="9">B21*G21</f>
        <v>14638.536</v>
      </c>
      <c r="I21" s="24"/>
      <c r="J21" s="18"/>
      <c r="K21" s="15"/>
      <c r="L21" s="15"/>
      <c r="M21" s="15"/>
      <c r="N21" s="15"/>
    </row>
    <row r="22" spans="1:14" ht="42" customHeight="1" thickBot="1" x14ac:dyDescent="0.3">
      <c r="A22" s="11" t="s">
        <v>8</v>
      </c>
      <c r="B22" s="29">
        <v>48</v>
      </c>
      <c r="C22" s="8" t="s">
        <v>23</v>
      </c>
      <c r="D22" s="9">
        <v>210</v>
      </c>
      <c r="E22" s="9">
        <v>205</v>
      </c>
      <c r="F22" s="9">
        <v>250</v>
      </c>
      <c r="G22" s="10">
        <f t="shared" si="8"/>
        <v>221.66666666666666</v>
      </c>
      <c r="H22" s="10">
        <f t="shared" si="9"/>
        <v>10640</v>
      </c>
      <c r="I22" s="24"/>
      <c r="J22" s="18"/>
      <c r="K22" s="15"/>
      <c r="L22" s="15"/>
      <c r="M22" s="15"/>
      <c r="N22" s="15"/>
    </row>
    <row r="23" spans="1:14" s="6" customFormat="1" ht="48" customHeight="1" thickBot="1" x14ac:dyDescent="0.3">
      <c r="A23" s="7" t="s">
        <v>6</v>
      </c>
      <c r="B23" s="29">
        <v>48</v>
      </c>
      <c r="C23" s="8" t="s">
        <v>24</v>
      </c>
      <c r="D23" s="9">
        <v>820</v>
      </c>
      <c r="E23" s="9">
        <v>810</v>
      </c>
      <c r="F23" s="9">
        <v>840</v>
      </c>
      <c r="G23" s="10">
        <f>(D23+E23+F23)/3</f>
        <v>823.33333333333337</v>
      </c>
      <c r="H23" s="10">
        <f>B23*G23</f>
        <v>39520</v>
      </c>
      <c r="I23" s="24"/>
      <c r="J23" s="25"/>
      <c r="K23" s="26"/>
      <c r="L23" s="26"/>
      <c r="M23" s="26"/>
      <c r="N23" s="26"/>
    </row>
    <row r="24" spans="1:14" s="6" customFormat="1" ht="22.5" customHeight="1" thickBot="1" x14ac:dyDescent="0.3">
      <c r="A24" s="11" t="s">
        <v>5</v>
      </c>
      <c r="B24" s="8"/>
      <c r="C24" s="8"/>
      <c r="D24" s="12"/>
      <c r="E24" s="12"/>
      <c r="F24" s="12"/>
      <c r="G24" s="12"/>
      <c r="H24" s="13">
        <f>SUM(H21:H23)</f>
        <v>64798.536</v>
      </c>
      <c r="I24" s="26"/>
      <c r="J24" s="25"/>
      <c r="K24" s="26"/>
      <c r="L24" s="26"/>
      <c r="M24" s="26"/>
      <c r="N24" s="26"/>
    </row>
    <row r="25" spans="1:14" s="6" customFormat="1" ht="23.25" customHeight="1" x14ac:dyDescent="0.25">
      <c r="A25" s="14" t="s">
        <v>1</v>
      </c>
      <c r="B25" s="14"/>
      <c r="C25" s="14"/>
      <c r="D25" s="14"/>
      <c r="E25" s="14"/>
      <c r="F25" s="14"/>
      <c r="G25" s="14"/>
      <c r="H25" s="20">
        <f>H14+H19+H24+H11</f>
        <v>149882.60693333333</v>
      </c>
      <c r="I25" s="27"/>
      <c r="J25" s="25"/>
      <c r="K25" s="26"/>
      <c r="L25" s="26"/>
      <c r="M25" s="26"/>
      <c r="N25" s="26"/>
    </row>
    <row r="26" spans="1:14" ht="22.5" customHeight="1" x14ac:dyDescent="0.25">
      <c r="A26" s="16"/>
      <c r="B26" s="16"/>
      <c r="C26" s="16"/>
      <c r="D26" s="16"/>
      <c r="E26" s="16"/>
      <c r="F26" s="16"/>
      <c r="G26" s="16"/>
      <c r="H26" s="16"/>
      <c r="I26" s="15"/>
      <c r="J26" s="15"/>
      <c r="K26" s="15"/>
      <c r="L26" s="15"/>
      <c r="M26" s="15"/>
      <c r="N26" s="15"/>
    </row>
    <row r="27" spans="1:14" s="5" customFormat="1" ht="22.5" customHeight="1" x14ac:dyDescent="0.25">
      <c r="A27" s="16" t="s">
        <v>17</v>
      </c>
      <c r="B27" s="16"/>
      <c r="C27" s="16"/>
      <c r="D27" s="16"/>
      <c r="E27" s="16"/>
      <c r="F27" s="16" t="s">
        <v>12</v>
      </c>
      <c r="G27" s="16"/>
      <c r="H27" s="16" t="s">
        <v>18</v>
      </c>
      <c r="I27" s="14"/>
      <c r="J27" s="14"/>
      <c r="K27" s="14"/>
      <c r="L27" s="14"/>
      <c r="M27" s="14"/>
      <c r="N27" s="14"/>
    </row>
    <row r="28" spans="1:14" ht="15.75" x14ac:dyDescent="0.25">
      <c r="A28" s="17"/>
      <c r="B28" s="17"/>
      <c r="C28" s="30"/>
      <c r="D28" s="19"/>
      <c r="E28" s="16"/>
      <c r="F28" s="16"/>
      <c r="G28" s="16"/>
      <c r="H28" s="16"/>
      <c r="I28" s="15"/>
      <c r="J28" s="15"/>
      <c r="K28" s="15"/>
      <c r="L28" s="15"/>
      <c r="M28" s="15"/>
      <c r="N28" s="18"/>
    </row>
    <row r="29" spans="1:14" s="4" customFormat="1" ht="15.75" x14ac:dyDescent="0.25">
      <c r="A29" s="31" t="s">
        <v>25</v>
      </c>
      <c r="B29" s="32"/>
      <c r="C29" s="32"/>
      <c r="D29" s="32"/>
      <c r="E29" s="32"/>
      <c r="F29" s="16"/>
      <c r="G29" s="16"/>
      <c r="H29" s="16"/>
      <c r="I29" s="16"/>
      <c r="J29" s="40"/>
      <c r="K29" s="40"/>
      <c r="L29" s="40"/>
      <c r="M29" s="40"/>
      <c r="N29" s="19"/>
    </row>
    <row r="30" spans="1:14" ht="46.5" customHeight="1" x14ac:dyDescent="0.25">
      <c r="A30" s="31" t="s">
        <v>26</v>
      </c>
      <c r="B30" s="32"/>
      <c r="C30" s="32"/>
      <c r="D30" s="32"/>
      <c r="E30" s="32"/>
      <c r="F30" s="16"/>
      <c r="G30" s="16"/>
      <c r="H30" s="16"/>
      <c r="I30" s="15"/>
      <c r="J30" s="15"/>
      <c r="K30" s="15"/>
      <c r="L30" s="15"/>
      <c r="M30" s="15"/>
      <c r="N30" s="18"/>
    </row>
    <row r="31" spans="1:14" ht="39.75" customHeight="1" x14ac:dyDescent="0.25">
      <c r="A31" s="31" t="s">
        <v>27</v>
      </c>
      <c r="B31" s="32"/>
      <c r="C31" s="32"/>
      <c r="D31" s="32"/>
      <c r="E31" s="32"/>
      <c r="F31" s="16"/>
      <c r="G31" s="16"/>
      <c r="H31" s="16"/>
      <c r="I31" s="15"/>
      <c r="J31" s="15"/>
      <c r="K31" s="15"/>
      <c r="L31" s="15"/>
      <c r="M31" s="15"/>
      <c r="N31" s="18"/>
    </row>
    <row r="32" spans="1:14" ht="15" customHeight="1" x14ac:dyDescent="0.25">
      <c r="A32" s="16"/>
      <c r="B32" s="16"/>
      <c r="C32" s="16"/>
      <c r="D32" s="16"/>
      <c r="E32" s="16"/>
      <c r="F32" s="16"/>
      <c r="G32" s="16"/>
      <c r="H32" s="16"/>
    </row>
    <row r="33" spans="1:8" ht="15" customHeight="1" x14ac:dyDescent="0.25">
      <c r="A33" s="16"/>
      <c r="B33" s="16"/>
      <c r="C33" s="16"/>
      <c r="D33" s="16"/>
      <c r="E33" s="16"/>
      <c r="F33" s="16"/>
      <c r="G33" s="16"/>
      <c r="H33" s="16"/>
    </row>
  </sheetData>
  <mergeCells count="16">
    <mergeCell ref="A30:E30"/>
    <mergeCell ref="A31:E31"/>
    <mergeCell ref="A1:H2"/>
    <mergeCell ref="A3:M3"/>
    <mergeCell ref="A4:N4"/>
    <mergeCell ref="A15:H15"/>
    <mergeCell ref="J29:M29"/>
    <mergeCell ref="A5:A6"/>
    <mergeCell ref="B5:B6"/>
    <mergeCell ref="D5:G5"/>
    <mergeCell ref="H5:H6"/>
    <mergeCell ref="A12:H12"/>
    <mergeCell ref="A20:H20"/>
    <mergeCell ref="A7:H7"/>
    <mergeCell ref="A29:E29"/>
    <mergeCell ref="C5:C6"/>
  </mergeCells>
  <pageMargins left="0.82677165354330717" right="0" top="0.39370078740157483" bottom="0.19685039370078741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2019-06-25T13:14:55Z</dcterms:modified>
</cp:coreProperties>
</file>