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ЭА - картриджи для КД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Лист2!$A$1:$G$38</definedName>
  </definedNames>
  <calcPr calcId="152511" iterateDelta="1E-4"/>
</workbook>
</file>

<file path=xl/calcChain.xml><?xml version="1.0" encoding="utf-8"?>
<calcChain xmlns="http://schemas.openxmlformats.org/spreadsheetml/2006/main">
  <c r="C29" i="1" l="1"/>
  <c r="C24" i="1"/>
  <c r="C25" i="1" s="1"/>
  <c r="C19" i="1"/>
  <c r="C20" i="1" s="1"/>
  <c r="G30" i="1"/>
  <c r="E30" i="1"/>
  <c r="D30" i="1"/>
  <c r="C30" i="1"/>
  <c r="F29" i="1"/>
  <c r="G25" i="1"/>
  <c r="E25" i="1"/>
  <c r="D25" i="1"/>
  <c r="G20" i="1"/>
  <c r="E20" i="1"/>
  <c r="D20" i="1"/>
  <c r="F19" i="1"/>
  <c r="C31" i="1" l="1"/>
  <c r="F24" i="1"/>
  <c r="F14" i="1"/>
  <c r="G15" i="1"/>
  <c r="G32" i="1" s="1"/>
  <c r="E15" i="1"/>
  <c r="E31" i="1" s="1"/>
  <c r="D15" i="1"/>
  <c r="D31" i="1" s="1"/>
  <c r="C15" i="1"/>
</calcChain>
</file>

<file path=xl/sharedStrings.xml><?xml version="1.0" encoding="utf-8"?>
<sst xmlns="http://schemas.openxmlformats.org/spreadsheetml/2006/main" count="78" uniqueCount="39">
  <si>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</si>
  <si>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</si>
  <si>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</si>
  <si>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</si>
  <si>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</si>
  <si>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</si>
  <si>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</si>
  <si>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</si>
  <si>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</si>
  <si>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</si>
  <si>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</si>
  <si>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</si>
  <si>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</si>
  <si>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</si>
  <si>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</si>
  <si>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</si>
  <si>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</si>
  <si>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</si>
  <si>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</si>
  <si>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</si>
  <si>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</si>
  <si>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</si>
  <si>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</si>
  <si>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</si>
  <si>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</si>
  <si>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</si>
  <si>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</si>
  <si>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</si>
  <si>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Дата составления: 07.07.2023</t>
  </si>
  <si>
    <t>поставка расходных материалов для копировально-множительной техники</t>
  </si>
  <si>
    <t>Картридж</t>
  </si>
  <si>
    <t>28.23.25.000</t>
  </si>
  <si>
    <t xml:space="preserve">Картридж оригинальный от производителя устройства или совместимый с ним:
- для принтеров и МФУ: Xerox DocuCentre SC2020;
- код (артикул) присвоенный производителем товара: 006R01693;
- цвет печати: чёрный;
- ресурс тонера, страниц формата А4 при 5% заполнении страницы: не менее 9000 страниц.
</t>
  </si>
  <si>
    <t xml:space="preserve">Картридж оригинальный от производителя устройства или совместимый с ним:
- для принтеров и МФУ: Xerox DocuCentre SC2020;
- код (артикул) присвоенный производителем товара: 006R01694;
- цвет печати: голубой;
- ресурс тонера, страниц формата А4 при 5% заполнении страницы: не менее 3000 страниц.
</t>
  </si>
  <si>
    <t xml:space="preserve">Картридж оригинальный от производителя устройства или совместимый с ним:
- для принтеров и МФУ: Xerox DocuCentre SC2020;
- код (артикул) присвоенный производителем товара: 006R01695;
- цвет печати: пурпурный;
- ресурс тонера, страниц формата А4 при 5% заполнении страницы: не менее 3000 страниц.
</t>
  </si>
  <si>
    <t xml:space="preserve">Картридж оригинальный от производителя устройства или совместимый с ним:
- для принтеров и МФУ: Xerox DocuCentre SC2020;
- код (артикул) присвоенный производителем товара: 006R01696;
- цвет печати: желтый;
- ресурс тонера, страниц формата А4 при 5% заполнении страницы: не менее 3000 страниц.
</t>
  </si>
  <si>
    <t>коммерческое предложение от 05.05.2023 № УП000950</t>
  </si>
  <si>
    <t>информационный сайт www.printserv.ru</t>
  </si>
  <si>
    <t>информационный сайт канцлер186.рф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</si>
</sst>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8" zoomScale="175" zoomScaleNormal="175" zoomScaleSheetLayoutView="100" workbookViewId="0">
      <selection activeCell="B32" sqref="B32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3" t="s">
        <v>19</v>
      </c>
      <c r="E6" s="53"/>
      <c r="F6" s="53"/>
      <c r="G6" s="53"/>
      <c r="H6" s="1"/>
      <c r="I6" s="1"/>
      <c r="J6" s="3"/>
      <c r="K6" s="3"/>
    </row>
    <row r="7" spans="1:11" s="6" customFormat="1" ht="47.25" customHeight="1" x14ac:dyDescent="0.2">
      <c r="A7" s="54" t="s">
        <v>17</v>
      </c>
      <c r="B7" s="54"/>
      <c r="C7" s="54"/>
      <c r="D7" s="54" t="s">
        <v>18</v>
      </c>
      <c r="E7" s="54"/>
      <c r="F7" s="54"/>
      <c r="G7" s="54"/>
      <c r="H7" s="5"/>
      <c r="I7" s="5"/>
    </row>
    <row r="8" spans="1:11" s="8" customFormat="1" ht="31.5" customHeight="1" x14ac:dyDescent="0.2">
      <c r="A8" s="56" t="s">
        <v>9</v>
      </c>
      <c r="B8" s="56"/>
      <c r="C8" s="56"/>
      <c r="D8" s="55" t="s">
        <v>29</v>
      </c>
      <c r="E8" s="55"/>
      <c r="F8" s="55"/>
      <c r="G8" s="55"/>
      <c r="H8" s="31"/>
      <c r="I8" s="7"/>
    </row>
    <row r="9" spans="1:11" ht="15" x14ac:dyDescent="0.25">
      <c r="A9" s="9" t="s">
        <v>0</v>
      </c>
      <c r="B9" s="11"/>
      <c r="C9" s="52" t="s">
        <v>1</v>
      </c>
      <c r="D9" s="52"/>
      <c r="E9" s="52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8" t="s">
        <v>30</v>
      </c>
      <c r="D11" s="58"/>
      <c r="E11" s="58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1">
        <v>1</v>
      </c>
      <c r="C12" s="62"/>
      <c r="D12" s="62"/>
      <c r="E12" s="30" t="s">
        <v>27</v>
      </c>
      <c r="F12" s="59" t="s">
        <v>31</v>
      </c>
      <c r="G12" s="35" t="s">
        <v>4</v>
      </c>
    </row>
    <row r="13" spans="1:11" s="34" customFormat="1" ht="53.25" customHeight="1" x14ac:dyDescent="0.2">
      <c r="A13" s="29" t="s">
        <v>24</v>
      </c>
      <c r="B13" s="63" t="s">
        <v>32</v>
      </c>
      <c r="C13" s="64"/>
      <c r="D13" s="64"/>
      <c r="E13" s="65"/>
      <c r="F13" s="60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6715</v>
      </c>
      <c r="D14" s="44">
        <v>7719.53</v>
      </c>
      <c r="E14" s="51">
        <v>6546</v>
      </c>
      <c r="F14" s="15">
        <f>ROUND(SUM(C14:E14)/3,2)</f>
        <v>6993.51</v>
      </c>
      <c r="G14" s="36">
        <v>6993.51</v>
      </c>
    </row>
    <row r="15" spans="1:11" s="34" customFormat="1" ht="15.75" thickBot="1" x14ac:dyDescent="0.3">
      <c r="A15" s="37" t="s">
        <v>5</v>
      </c>
      <c r="B15" s="50"/>
      <c r="C15" s="40">
        <f>C14*$B12</f>
        <v>6715</v>
      </c>
      <c r="D15" s="41">
        <f>D14*$B12</f>
        <v>7719.53</v>
      </c>
      <c r="E15" s="38">
        <f>E14*$B12</f>
        <v>6546</v>
      </c>
      <c r="F15" s="38"/>
      <c r="G15" s="39">
        <f>G14*$B12</f>
        <v>6993.51</v>
      </c>
    </row>
    <row r="16" spans="1:11" s="34" customFormat="1" ht="13.5" customHeight="1" x14ac:dyDescent="0.2">
      <c r="A16" s="28" t="s">
        <v>23</v>
      </c>
      <c r="B16" s="45">
        <v>2</v>
      </c>
      <c r="C16" s="58" t="s">
        <v>30</v>
      </c>
      <c r="D16" s="58"/>
      <c r="E16" s="58"/>
      <c r="F16" s="27" t="s">
        <v>22</v>
      </c>
      <c r="G16" s="33" t="s">
        <v>4</v>
      </c>
    </row>
    <row r="17" spans="1:12" s="34" customFormat="1" ht="12.75" customHeight="1" x14ac:dyDescent="0.2">
      <c r="A17" s="29" t="s">
        <v>26</v>
      </c>
      <c r="B17" s="61">
        <v>2</v>
      </c>
      <c r="C17" s="62"/>
      <c r="D17" s="62"/>
      <c r="E17" s="30" t="s">
        <v>27</v>
      </c>
      <c r="F17" s="59" t="s">
        <v>31</v>
      </c>
      <c r="G17" s="35" t="s">
        <v>4</v>
      </c>
    </row>
    <row r="18" spans="1:12" s="34" customFormat="1" ht="53.25" customHeight="1" x14ac:dyDescent="0.2">
      <c r="A18" s="29" t="s">
        <v>24</v>
      </c>
      <c r="B18" s="63" t="s">
        <v>33</v>
      </c>
      <c r="C18" s="64"/>
      <c r="D18" s="64"/>
      <c r="E18" s="65"/>
      <c r="F18" s="60"/>
      <c r="G18" s="35" t="s">
        <v>4</v>
      </c>
    </row>
    <row r="19" spans="1:12" s="34" customFormat="1" ht="15" x14ac:dyDescent="0.2">
      <c r="A19" s="29" t="s">
        <v>25</v>
      </c>
      <c r="B19" s="47"/>
      <c r="C19" s="43">
        <f>5150+525</f>
        <v>5675</v>
      </c>
      <c r="D19" s="44">
        <v>5773.43</v>
      </c>
      <c r="E19" s="51">
        <v>5117</v>
      </c>
      <c r="F19" s="15">
        <f>ROUND(SUM(C19:E19)/3,2)</f>
        <v>5521.81</v>
      </c>
      <c r="G19" s="36">
        <v>5521.81</v>
      </c>
    </row>
    <row r="20" spans="1:12" s="34" customFormat="1" ht="15.75" thickBot="1" x14ac:dyDescent="0.3">
      <c r="A20" s="37" t="s">
        <v>5</v>
      </c>
      <c r="B20" s="50"/>
      <c r="C20" s="40">
        <f>C19*$B17</f>
        <v>11350</v>
      </c>
      <c r="D20" s="41">
        <f>D19*$B17</f>
        <v>11546.86</v>
      </c>
      <c r="E20" s="38">
        <f>E19*$B17</f>
        <v>10234</v>
      </c>
      <c r="F20" s="38"/>
      <c r="G20" s="39">
        <f>G19*$B17</f>
        <v>11043.62</v>
      </c>
    </row>
    <row r="21" spans="1:12" s="34" customFormat="1" ht="13.5" customHeight="1" x14ac:dyDescent="0.2">
      <c r="A21" s="28" t="s">
        <v>23</v>
      </c>
      <c r="B21" s="45">
        <v>3</v>
      </c>
      <c r="C21" s="58" t="s">
        <v>30</v>
      </c>
      <c r="D21" s="58"/>
      <c r="E21" s="58"/>
      <c r="F21" s="27" t="s">
        <v>22</v>
      </c>
      <c r="G21" s="33" t="s">
        <v>4</v>
      </c>
    </row>
    <row r="22" spans="1:12" s="34" customFormat="1" ht="12.75" customHeight="1" x14ac:dyDescent="0.2">
      <c r="A22" s="29" t="s">
        <v>26</v>
      </c>
      <c r="B22" s="61">
        <v>2</v>
      </c>
      <c r="C22" s="62"/>
      <c r="D22" s="62"/>
      <c r="E22" s="30" t="s">
        <v>27</v>
      </c>
      <c r="F22" s="59" t="s">
        <v>31</v>
      </c>
      <c r="G22" s="35" t="s">
        <v>4</v>
      </c>
    </row>
    <row r="23" spans="1:12" s="34" customFormat="1" ht="53.25" customHeight="1" x14ac:dyDescent="0.2">
      <c r="A23" s="29" t="s">
        <v>24</v>
      </c>
      <c r="B23" s="63" t="s">
        <v>34</v>
      </c>
      <c r="C23" s="64"/>
      <c r="D23" s="64"/>
      <c r="E23" s="65"/>
      <c r="F23" s="60"/>
      <c r="G23" s="35" t="s">
        <v>4</v>
      </c>
    </row>
    <row r="24" spans="1:12" s="34" customFormat="1" ht="15" x14ac:dyDescent="0.2">
      <c r="A24" s="29" t="s">
        <v>25</v>
      </c>
      <c r="B24" s="47"/>
      <c r="C24" s="43">
        <f>5525</f>
        <v>5525</v>
      </c>
      <c r="D24" s="44">
        <v>5773.43</v>
      </c>
      <c r="E24" s="51">
        <v>5144</v>
      </c>
      <c r="F24" s="15">
        <f>ROUND(SUM(C24:E24)/3,2)</f>
        <v>5480.81</v>
      </c>
      <c r="G24" s="36">
        <v>5480.81</v>
      </c>
    </row>
    <row r="25" spans="1:12" s="34" customFormat="1" ht="15.75" thickBot="1" x14ac:dyDescent="0.3">
      <c r="A25" s="37" t="s">
        <v>5</v>
      </c>
      <c r="B25" s="50"/>
      <c r="C25" s="40">
        <f>C24*$B22</f>
        <v>11050</v>
      </c>
      <c r="D25" s="41">
        <f>D24*$B22</f>
        <v>11546.86</v>
      </c>
      <c r="E25" s="38">
        <f>E24*$B22</f>
        <v>10288</v>
      </c>
      <c r="F25" s="38"/>
      <c r="G25" s="39">
        <f>G24*$B22</f>
        <v>10961.62</v>
      </c>
    </row>
    <row r="26" spans="1:12" s="34" customFormat="1" ht="13.5" customHeight="1" x14ac:dyDescent="0.2">
      <c r="A26" s="28" t="s">
        <v>23</v>
      </c>
      <c r="B26" s="45">
        <v>4</v>
      </c>
      <c r="C26" s="58" t="s">
        <v>30</v>
      </c>
      <c r="D26" s="58"/>
      <c r="E26" s="58"/>
      <c r="F26" s="27" t="s">
        <v>22</v>
      </c>
      <c r="G26" s="33" t="s">
        <v>4</v>
      </c>
    </row>
    <row r="27" spans="1:12" s="34" customFormat="1" ht="12.75" customHeight="1" x14ac:dyDescent="0.2">
      <c r="A27" s="29" t="s">
        <v>26</v>
      </c>
      <c r="B27" s="61">
        <v>2</v>
      </c>
      <c r="C27" s="62"/>
      <c r="D27" s="62"/>
      <c r="E27" s="30" t="s">
        <v>27</v>
      </c>
      <c r="F27" s="59" t="s">
        <v>31</v>
      </c>
      <c r="G27" s="35" t="s">
        <v>4</v>
      </c>
    </row>
    <row r="28" spans="1:12" s="34" customFormat="1" ht="53.25" customHeight="1" x14ac:dyDescent="0.2">
      <c r="A28" s="29" t="s">
        <v>24</v>
      </c>
      <c r="B28" s="63" t="s">
        <v>35</v>
      </c>
      <c r="C28" s="64"/>
      <c r="D28" s="64"/>
      <c r="E28" s="65"/>
      <c r="F28" s="60"/>
      <c r="G28" s="35" t="s">
        <v>4</v>
      </c>
    </row>
    <row r="29" spans="1:12" s="34" customFormat="1" ht="15" x14ac:dyDescent="0.2">
      <c r="A29" s="29" t="s">
        <v>25</v>
      </c>
      <c r="B29" s="47"/>
      <c r="C29" s="43">
        <f>5150+525</f>
        <v>5675</v>
      </c>
      <c r="D29" s="44">
        <v>5773.43</v>
      </c>
      <c r="E29" s="51">
        <v>5117</v>
      </c>
      <c r="F29" s="15">
        <f>ROUND(SUM(C29:E29)/3,2)</f>
        <v>5521.81</v>
      </c>
      <c r="G29" s="36">
        <v>5521.81</v>
      </c>
    </row>
    <row r="30" spans="1:12" s="34" customFormat="1" ht="15.75" thickBot="1" x14ac:dyDescent="0.3">
      <c r="A30" s="37" t="s">
        <v>5</v>
      </c>
      <c r="B30" s="50"/>
      <c r="C30" s="40">
        <f>C29*$B27</f>
        <v>11350</v>
      </c>
      <c r="D30" s="41">
        <f>D29*$B27</f>
        <v>11546.86</v>
      </c>
      <c r="E30" s="38">
        <f>E29*$B27</f>
        <v>10234</v>
      </c>
      <c r="F30" s="38"/>
      <c r="G30" s="39">
        <f>G29*$B27</f>
        <v>11043.62</v>
      </c>
    </row>
    <row r="31" spans="1:12" ht="13.5" thickBot="1" x14ac:dyDescent="0.25">
      <c r="A31" s="46" t="s">
        <v>6</v>
      </c>
      <c r="B31" s="49"/>
      <c r="C31" s="48">
        <f>C15+C20+C25+C30</f>
        <v>40465</v>
      </c>
      <c r="D31" s="48">
        <f t="shared" ref="D31:E31" si="0">D15+D20+D25+D30</f>
        <v>42360.11</v>
      </c>
      <c r="E31" s="48">
        <f t="shared" si="0"/>
        <v>37302</v>
      </c>
      <c r="F31" s="16"/>
      <c r="G31" s="16"/>
      <c r="H31" s="3"/>
      <c r="I31" s="3"/>
      <c r="J31" s="3"/>
      <c r="K31" s="3"/>
    </row>
    <row r="32" spans="1:12" s="21" customFormat="1" ht="15" x14ac:dyDescent="0.25">
      <c r="A32" s="22" t="s">
        <v>28</v>
      </c>
      <c r="B32" s="22"/>
      <c r="C32" s="17"/>
      <c r="D32" s="17"/>
      <c r="E32" s="17"/>
      <c r="F32" s="18" t="s">
        <v>11</v>
      </c>
      <c r="G32" s="19">
        <f>G15+G20+G25+G30</f>
        <v>40042.370000000003</v>
      </c>
      <c r="H32" s="20"/>
      <c r="I32" s="20"/>
      <c r="J32" s="20"/>
      <c r="K32" s="20"/>
      <c r="L32" s="20"/>
    </row>
    <row r="33" spans="1:12" s="21" customFormat="1" ht="15" x14ac:dyDescent="0.25">
      <c r="A33" s="17"/>
      <c r="B33" s="17"/>
      <c r="C33" s="17"/>
      <c r="D33" s="17"/>
      <c r="E33" s="17"/>
      <c r="F33" s="18"/>
      <c r="G33" s="19"/>
      <c r="H33" s="20"/>
      <c r="I33" s="20"/>
      <c r="J33" s="20"/>
      <c r="K33" s="20"/>
      <c r="L33" s="20"/>
    </row>
    <row r="34" spans="1:12" s="23" customFormat="1" ht="15" customHeight="1" x14ac:dyDescent="0.25">
      <c r="A34" s="32" t="s">
        <v>14</v>
      </c>
      <c r="B34" s="32"/>
      <c r="C34" s="57" t="s">
        <v>36</v>
      </c>
      <c r="D34" s="57"/>
      <c r="E34" s="57"/>
      <c r="F34" s="57"/>
      <c r="G34" s="57"/>
    </row>
    <row r="35" spans="1:12" s="23" customFormat="1" ht="15" customHeight="1" x14ac:dyDescent="0.25">
      <c r="A35" s="32" t="s">
        <v>15</v>
      </c>
      <c r="B35" s="32"/>
      <c r="C35" s="57" t="s">
        <v>38</v>
      </c>
      <c r="D35" s="57"/>
      <c r="E35" s="57"/>
      <c r="F35" s="57"/>
      <c r="G35" s="57"/>
    </row>
    <row r="36" spans="1:12" s="23" customFormat="1" ht="15" customHeight="1" x14ac:dyDescent="0.25">
      <c r="A36" s="32" t="s">
        <v>16</v>
      </c>
      <c r="B36" s="32"/>
      <c r="C36" s="57" t="s">
        <v>37</v>
      </c>
      <c r="D36" s="57"/>
      <c r="E36" s="57"/>
      <c r="F36" s="57"/>
      <c r="G36" s="57"/>
    </row>
    <row r="37" spans="1:12" s="21" customFormat="1" ht="15" x14ac:dyDescent="0.25">
      <c r="A37" s="17"/>
      <c r="B37" s="17"/>
      <c r="C37" s="17"/>
      <c r="D37" s="17"/>
      <c r="E37" s="17"/>
      <c r="F37" s="17"/>
      <c r="G37" s="17"/>
    </row>
    <row r="38" spans="1:12" ht="15" x14ac:dyDescent="0.25">
      <c r="A38" s="17" t="s">
        <v>12</v>
      </c>
      <c r="B38" s="17"/>
      <c r="C38" s="24"/>
      <c r="D38" s="24"/>
      <c r="E38" s="24"/>
      <c r="F38" s="24"/>
      <c r="G38" s="18" t="s">
        <v>13</v>
      </c>
      <c r="H38" s="3"/>
      <c r="I38" s="3"/>
      <c r="J38" s="3"/>
      <c r="K38" s="3"/>
    </row>
  </sheetData>
  <sheetProtection selectLockedCells="1" selectUnlockedCells="1"/>
  <mergeCells count="25">
    <mergeCell ref="B27:D27"/>
    <mergeCell ref="F27:F28"/>
    <mergeCell ref="B28:E28"/>
    <mergeCell ref="C35:G35"/>
    <mergeCell ref="C36:G36"/>
    <mergeCell ref="C34:G34"/>
    <mergeCell ref="C11:E11"/>
    <mergeCell ref="F12:F13"/>
    <mergeCell ref="B12:D12"/>
    <mergeCell ref="B13:E13"/>
    <mergeCell ref="C16:E16"/>
    <mergeCell ref="B17:D17"/>
    <mergeCell ref="F17:F18"/>
    <mergeCell ref="B18:E18"/>
    <mergeCell ref="C21:E21"/>
    <mergeCell ref="B22:D22"/>
    <mergeCell ref="F22:F23"/>
    <mergeCell ref="B23:E23"/>
    <mergeCell ref="C26:E26"/>
    <mergeCell ref="C9:E9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2023-07-07T11:03:26Z</dcterms:modified>
</cp:coreProperties>
</file>