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3 квартал\проект ЭА - картриджи 2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Лист2!$A$1:$G$58</definedName>
  </definedNames>
  <calcPr calcId="152511"/>
</workbook>
</file>

<file path=xl/calcChain.xml><?xml version="1.0" encoding="utf-8"?>
<calcChain xmlns="http://schemas.openxmlformats.org/spreadsheetml/2006/main">
  <c r="G52" i="1" l="1"/>
  <c r="E51" i="1"/>
  <c r="D51" i="1"/>
  <c r="C51" i="1"/>
  <c r="G25" i="1"/>
  <c r="E25" i="1"/>
  <c r="D25" i="1"/>
  <c r="C25" i="1"/>
  <c r="F24" i="1"/>
  <c r="G20" i="1" l="1"/>
  <c r="E20" i="1"/>
  <c r="D20" i="1"/>
  <c r="C20" i="1"/>
  <c r="F19" i="1"/>
  <c r="G15" i="1"/>
  <c r="E15" i="1"/>
  <c r="D15" i="1"/>
  <c r="F14" i="1"/>
  <c r="C15" i="1" l="1"/>
  <c r="G45" i="1"/>
  <c r="E45" i="1"/>
  <c r="D45" i="1"/>
  <c r="F44" i="1"/>
  <c r="C45" i="1"/>
  <c r="G40" i="1"/>
  <c r="E40" i="1"/>
  <c r="D40" i="1"/>
  <c r="C40" i="1"/>
  <c r="F39" i="1"/>
  <c r="G35" i="1"/>
  <c r="E35" i="1"/>
  <c r="D35" i="1"/>
  <c r="C35" i="1"/>
  <c r="F34" i="1"/>
  <c r="G30" i="1" l="1"/>
  <c r="E30" i="1"/>
  <c r="D30" i="1"/>
  <c r="C30" i="1"/>
  <c r="F29" i="1"/>
  <c r="F49" i="1" l="1"/>
  <c r="G50" i="1"/>
  <c r="E50" i="1"/>
  <c r="D50" i="1"/>
  <c r="C50" i="1"/>
</calcChain>
</file>

<file path=xl/sharedStrings.xml><?xml version="1.0" encoding="utf-8"?>
<sst xmlns="http://schemas.openxmlformats.org/spreadsheetml/2006/main" count="130" uniqueCount="43">
  <si>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</si>
  <si>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</si>
  <si>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</si>
  <si>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</si>
  <si>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</si>
  <si>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</si>
  <si>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</si>
  <si>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</si>
  <si>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</si>
  <si>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</si>
  <si>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</si>
  <si>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</si>
  <si>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</si>
  <si>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</si>
  <si>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</si>
  <si>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</si>
  <si>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</si>
  <si>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</si>
  <si>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</si>
  <si>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</si>
  <si>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</si>
  <si>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</si>
  <si>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</si>
  <si>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</si>
  <si>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</si>
  <si>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</si>
  <si>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Количество, шт</t>
  </si>
  <si>
    <t>штука</t>
  </si>
  <si>
    <t>поставка расходных материалов для копировально-множительной техники</t>
  </si>
  <si>
    <t>Картридж</t>
  </si>
  <si>
    <t>28.23.25.000</t>
  </si>
  <si>
    <t xml:space="preserve">Картридж оригинальный от производителя устройства или совместимый с ним:
- совместимость с принтерами и МФУ: Xerox WorkCentre 3210, 3220;
- код (артикул) присвоенный производителем товара: 106R01487;
- цвет печати: чёрный;
- ресурс, страниц формата А4 при 5% заполнении страницы: не менее 4 100 страниц;
- технология печати: лазерная.
</t>
  </si>
  <si>
    <t>Фотобарабан</t>
  </si>
  <si>
    <t xml:space="preserve">Фотобарабан оригинальный от производителя устройства:
- совместимость с принтерами и МФУ: Kyocera ECOSYS M2035dn, ECOSYS P2135dn, ECOSYS M2535dn, FS-1035MFP/DP, FS-1135MFP, FS-1320DN, FS-1370DN;
- код (артикул) присвоенный производителем товара: DK-170;
- цвет печати: чёрный;
- ресурс, страниц формата А4 при 5% заполнении страницы: не менее 100 000 страниц;
- технология печати: лазерная.
</t>
  </si>
  <si>
    <t xml:space="preserve">Картридж оригинальный от производителя устройства или совместимый с ним:
- совместимость с принтерами и МФУ: Kyocera ECOSYS M2035dn, M2535, FS-1035MFP, FS-1135MFP;
- код (артикул) присвоенный производителем товара: TK-1140;
- цвет печати: чёрный;
- ресурс, страниц формата А4 при 5% заполнении страницы: не менее 7 200 страниц;
- технология печати: лазерная.
</t>
  </si>
  <si>
    <t>Тонер-картридж</t>
  </si>
  <si>
    <t xml:space="preserve">Картридж оригинальный от производителя устройства или совместимый с ним:
- совместимость с принтерами и МФУ: Kyocera ECOSYS M2040dn, M2540dn, M2540dw, M2640idw;
- код (артикул) присвоенный производителем товара: TK-1170;
- цвет печати: чёрный;
- ресурс, страниц формата А4 при 5% заполнении страницы: не менее 7 200 страниц;
- технология печати: лазерная.
</t>
  </si>
  <si>
    <t xml:space="preserve">Картридж оригинальный от производителя устройства или совместимый с ним:
- совместимость с принтерами и МФУ: Kyocera ECOSYS P2335d, M2235dn, 2835dw;
- код (артикул) присвоенный производителем товара: TK-1200;
- цвет печати: чёрный;
- ресурс, страниц формата А4 при 5% заполнении страницы: не менее 3 000 страниц;
- технология печати: лазерная.
</t>
  </si>
  <si>
    <t xml:space="preserve">Картридж оригинальный от производителя устройства или совместимый с ним:
- совместимость с принтерами и МФУ: Kyocera ECOSYS FS-1320D, 1370DN, P2135D;
- код (артикул) присвоенный производителем товара: TK-170;
- цвет печати: чёрный;
- ресурс, страниц формата А4 при 5% заполнении страницы: не менее 7 200 страниц;
- технология печати: лазерная.
</t>
  </si>
  <si>
    <t xml:space="preserve">Картридж оригинальный от производителя устройства или совместимый с ним:
- совместимость с принтерами и МФУ: Pantum BP5100ADN (прошивки 2.А.0.2, 3.А.0.8);
- код (артикул) присвоенный производителем товара: TL-5120H;
- цвет печати: чёрный;
- ресурс, страниц формата А4 при 5% заполнении страницы: не менее 6 000 страниц;
- технология печати: лазерная.
</t>
  </si>
  <si>
    <t xml:space="preserve">Фотобарабан оригинальный от производителя устройства:
- совместимость с принтерами и МФУ: Pantum BP5100ADN (прошивки 2.А.0.2, 3.А.0.8);
- код (артикул) присвоенный производителем товара: DL-5120;
- цвет печати: чёрный; 
- ресурс, страниц формата А4 при 5% заполнении страницы: не менее 30 000 страниц;
- технология печати: лазерная.
</t>
  </si>
  <si>
    <t>коммерческое предложение от 18.07.2023 № б/н</t>
  </si>
  <si>
    <t>Дата составления: 07.09.2023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</si>
</sst>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" fontId="4" fillId="0" borderId="1" xfId="0" applyNumberFormat="1" applyFont="1" applyBorder="1" applyAlignment="1">
      <alignment vertical="top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3" borderId="0" xfId="0" applyFont="1" applyFill="1" applyAlignment="1"/>
    <xf numFmtId="0" fontId="4" fillId="3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3" borderId="12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vertical="top" wrapText="1"/>
    </xf>
    <xf numFmtId="0" fontId="3" fillId="3" borderId="16" xfId="0" applyFont="1" applyFill="1" applyBorder="1" applyAlignment="1">
      <alignment vertical="top" wrapText="1"/>
    </xf>
    <xf numFmtId="0" fontId="3" fillId="0" borderId="9" xfId="0" applyFont="1" applyBorder="1" applyAlignment="1">
      <alignment vertical="top"/>
    </xf>
    <xf numFmtId="0" fontId="11" fillId="3" borderId="0" xfId="0" applyFont="1" applyFill="1" applyBorder="1" applyAlignment="1">
      <alignment vertical="top" wrapText="1"/>
    </xf>
    <xf numFmtId="0" fontId="4" fillId="3" borderId="0" xfId="0" applyFont="1" applyFill="1" applyAlignment="1">
      <alignment horizontal="right" vertical="top"/>
    </xf>
    <xf numFmtId="0" fontId="4" fillId="3" borderId="17" xfId="0" applyFont="1" applyFill="1" applyBorder="1" applyAlignment="1">
      <alignment horizontal="center" vertical="center"/>
    </xf>
    <xf numFmtId="0" fontId="3" fillId="3" borderId="0" xfId="0" applyFont="1" applyFill="1"/>
    <xf numFmtId="0" fontId="4" fillId="3" borderId="18" xfId="0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vertical="top"/>
    </xf>
    <xf numFmtId="0" fontId="3" fillId="3" borderId="20" xfId="0" applyFont="1" applyFill="1" applyBorder="1" applyAlignment="1">
      <alignment horizontal="center"/>
    </xf>
    <xf numFmtId="4" fontId="4" fillId="3" borderId="21" xfId="0" applyNumberFormat="1" applyFont="1" applyFill="1" applyBorder="1"/>
    <xf numFmtId="4" fontId="4" fillId="4" borderId="22" xfId="0" applyNumberFormat="1" applyFont="1" applyFill="1" applyBorder="1"/>
    <xf numFmtId="4" fontId="4" fillId="3" borderId="23" xfId="0" applyNumberFormat="1" applyFont="1" applyFill="1" applyBorder="1"/>
    <xf numFmtId="4" fontId="4" fillId="3" borderId="24" xfId="0" applyNumberFormat="1" applyFont="1" applyFill="1" applyBorder="1"/>
    <xf numFmtId="0" fontId="4" fillId="0" borderId="26" xfId="0" applyFont="1" applyBorder="1" applyAlignment="1">
      <alignment horizontal="center"/>
    </xf>
    <xf numFmtId="4" fontId="4" fillId="3" borderId="28" xfId="0" applyNumberFormat="1" applyFont="1" applyFill="1" applyBorder="1" applyAlignment="1">
      <alignment vertical="top" wrapText="1"/>
    </xf>
    <xf numFmtId="4" fontId="4" fillId="3" borderId="6" xfId="0" applyNumberFormat="1" applyFont="1" applyFill="1" applyBorder="1" applyAlignment="1">
      <alignment vertical="top" wrapText="1"/>
    </xf>
    <xf numFmtId="0" fontId="3" fillId="5" borderId="15" xfId="0" applyFont="1" applyFill="1" applyBorder="1" applyAlignment="1">
      <alignment horizontal="left" vertical="top" wrapText="1"/>
    </xf>
    <xf numFmtId="0" fontId="5" fillId="0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vertical="top" wrapText="1"/>
    </xf>
    <xf numFmtId="4" fontId="6" fillId="0" borderId="30" xfId="0" applyNumberFormat="1" applyFont="1" applyBorder="1" applyAlignment="1">
      <alignment horizontal="right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/>
    </xf>
    <xf numFmtId="4" fontId="4" fillId="3" borderId="35" xfId="0" applyNumberFormat="1" applyFont="1" applyFill="1" applyBorder="1" applyAlignment="1">
      <alignment vertical="top" wrapText="1"/>
    </xf>
    <xf numFmtId="0" fontId="3" fillId="0" borderId="25" xfId="0" applyFont="1" applyBorder="1" applyAlignment="1">
      <alignment horizontal="right" vertical="top"/>
    </xf>
    <xf numFmtId="0" fontId="3" fillId="0" borderId="9" xfId="0" applyFont="1" applyBorder="1" applyAlignment="1">
      <alignment horizontal="right" vertical="top"/>
    </xf>
    <xf numFmtId="0" fontId="3" fillId="3" borderId="8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/>
    </xf>
    <xf numFmtId="49" fontId="10" fillId="3" borderId="32" xfId="0" applyNumberFormat="1" applyFont="1" applyFill="1" applyBorder="1" applyAlignment="1">
      <alignment horizontal="left" vertical="top" wrapText="1"/>
    </xf>
    <xf numFmtId="49" fontId="10" fillId="3" borderId="29" xfId="0" applyNumberFormat="1" applyFont="1" applyFill="1" applyBorder="1" applyAlignment="1">
      <alignment horizontal="left" vertical="top" wrapText="1"/>
    </xf>
    <xf numFmtId="49" fontId="10" fillId="3" borderId="27" xfId="0" applyNumberFormat="1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3" borderId="11" xfId="0" applyFont="1" applyFill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topLeftCell="A39" zoomScale="175" zoomScaleNormal="175" zoomScaleSheetLayoutView="100" workbookViewId="0">
      <selection activeCell="D44" sqref="D44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5"/>
    <col min="12" max="16384" width="11.5703125" style="3"/>
  </cols>
  <sheetData>
    <row r="1" spans="1:11" ht="15.75" x14ac:dyDescent="0.2">
      <c r="F1" s="26"/>
      <c r="G1" s="26" t="s">
        <v>21</v>
      </c>
    </row>
    <row r="2" spans="1:11" ht="15.75" x14ac:dyDescent="0.2">
      <c r="F2" s="26"/>
      <c r="G2" s="26" t="s">
        <v>20</v>
      </c>
    </row>
    <row r="4" spans="1:11" ht="15.75" x14ac:dyDescent="0.25">
      <c r="A4" s="1"/>
      <c r="B4" s="1"/>
      <c r="C4" s="1"/>
      <c r="D4" s="2" t="s">
        <v>7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8</v>
      </c>
      <c r="B6" s="4"/>
      <c r="C6" s="4"/>
      <c r="D6" s="62" t="s">
        <v>19</v>
      </c>
      <c r="E6" s="62"/>
      <c r="F6" s="62"/>
      <c r="G6" s="62"/>
      <c r="H6" s="1"/>
      <c r="I6" s="1"/>
      <c r="J6" s="3"/>
      <c r="K6" s="3"/>
    </row>
    <row r="7" spans="1:11" s="6" customFormat="1" ht="47.25" customHeight="1" x14ac:dyDescent="0.2">
      <c r="A7" s="63" t="s">
        <v>17</v>
      </c>
      <c r="B7" s="63"/>
      <c r="C7" s="63"/>
      <c r="D7" s="63" t="s">
        <v>18</v>
      </c>
      <c r="E7" s="63"/>
      <c r="F7" s="63"/>
      <c r="G7" s="63"/>
      <c r="H7" s="5"/>
      <c r="I7" s="5"/>
    </row>
    <row r="8" spans="1:11" s="8" customFormat="1" ht="31.5" customHeight="1" x14ac:dyDescent="0.2">
      <c r="A8" s="65" t="s">
        <v>9</v>
      </c>
      <c r="B8" s="65"/>
      <c r="C8" s="65"/>
      <c r="D8" s="64" t="s">
        <v>28</v>
      </c>
      <c r="E8" s="64"/>
      <c r="F8" s="64"/>
      <c r="G8" s="64"/>
      <c r="H8" s="31"/>
      <c r="I8" s="7"/>
    </row>
    <row r="9" spans="1:11" ht="15" x14ac:dyDescent="0.25">
      <c r="A9" s="9" t="s">
        <v>0</v>
      </c>
      <c r="B9" s="11"/>
      <c r="C9" s="61" t="s">
        <v>1</v>
      </c>
      <c r="D9" s="61"/>
      <c r="E9" s="61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2"/>
      <c r="C10" s="13">
        <v>1</v>
      </c>
      <c r="D10" s="13">
        <v>2</v>
      </c>
      <c r="E10" s="13">
        <v>3</v>
      </c>
      <c r="F10" s="14" t="s">
        <v>10</v>
      </c>
      <c r="G10" s="14" t="s">
        <v>10</v>
      </c>
      <c r="H10" s="3"/>
      <c r="I10" s="3"/>
      <c r="J10" s="3"/>
      <c r="K10" s="3"/>
    </row>
    <row r="11" spans="1:11" s="34" customFormat="1" ht="13.5" customHeight="1" x14ac:dyDescent="0.2">
      <c r="A11" s="28" t="s">
        <v>23</v>
      </c>
      <c r="B11" s="45">
        <v>1</v>
      </c>
      <c r="C11" s="59" t="s">
        <v>29</v>
      </c>
      <c r="D11" s="59"/>
      <c r="E11" s="59"/>
      <c r="F11" s="27" t="s">
        <v>22</v>
      </c>
      <c r="G11" s="33" t="s">
        <v>4</v>
      </c>
    </row>
    <row r="12" spans="1:11" s="34" customFormat="1" ht="12.75" customHeight="1" x14ac:dyDescent="0.2">
      <c r="A12" s="29" t="s">
        <v>26</v>
      </c>
      <c r="B12" s="52">
        <v>14</v>
      </c>
      <c r="C12" s="53"/>
      <c r="D12" s="53"/>
      <c r="E12" s="30" t="s">
        <v>27</v>
      </c>
      <c r="F12" s="54" t="s">
        <v>30</v>
      </c>
      <c r="G12" s="35" t="s">
        <v>4</v>
      </c>
    </row>
    <row r="13" spans="1:11" s="34" customFormat="1" ht="60.75" customHeight="1" x14ac:dyDescent="0.2">
      <c r="A13" s="29" t="s">
        <v>24</v>
      </c>
      <c r="B13" s="56" t="s">
        <v>39</v>
      </c>
      <c r="C13" s="57"/>
      <c r="D13" s="57"/>
      <c r="E13" s="58"/>
      <c r="F13" s="55"/>
      <c r="G13" s="35" t="s">
        <v>4</v>
      </c>
    </row>
    <row r="14" spans="1:11" s="34" customFormat="1" ht="15" x14ac:dyDescent="0.2">
      <c r="A14" s="29" t="s">
        <v>25</v>
      </c>
      <c r="B14" s="47"/>
      <c r="C14" s="43">
        <v>3500</v>
      </c>
      <c r="D14" s="44">
        <v>3850</v>
      </c>
      <c r="E14" s="51">
        <v>3745</v>
      </c>
      <c r="F14" s="15">
        <f>ROUND(SUM(C14:E14)/3,2)</f>
        <v>3698.33</v>
      </c>
      <c r="G14" s="36">
        <v>3698.33</v>
      </c>
    </row>
    <row r="15" spans="1:11" s="34" customFormat="1" ht="15.75" thickBot="1" x14ac:dyDescent="0.3">
      <c r="A15" s="37" t="s">
        <v>5</v>
      </c>
      <c r="B15" s="50"/>
      <c r="C15" s="40">
        <f>C14*$B12</f>
        <v>49000</v>
      </c>
      <c r="D15" s="41">
        <f>D14*$B12</f>
        <v>53900</v>
      </c>
      <c r="E15" s="38">
        <f>E14*$B12</f>
        <v>52430</v>
      </c>
      <c r="F15" s="38"/>
      <c r="G15" s="39">
        <f>G14*$B12</f>
        <v>51776.619999999995</v>
      </c>
    </row>
    <row r="16" spans="1:11" s="34" customFormat="1" ht="13.5" customHeight="1" x14ac:dyDescent="0.2">
      <c r="A16" s="28" t="s">
        <v>23</v>
      </c>
      <c r="B16" s="45">
        <v>2</v>
      </c>
      <c r="C16" s="59" t="s">
        <v>32</v>
      </c>
      <c r="D16" s="59"/>
      <c r="E16" s="59"/>
      <c r="F16" s="27" t="s">
        <v>22</v>
      </c>
      <c r="G16" s="33" t="s">
        <v>4</v>
      </c>
    </row>
    <row r="17" spans="1:7" s="34" customFormat="1" ht="12.75" customHeight="1" x14ac:dyDescent="0.2">
      <c r="A17" s="29" t="s">
        <v>26</v>
      </c>
      <c r="B17" s="52">
        <v>4</v>
      </c>
      <c r="C17" s="53"/>
      <c r="D17" s="53"/>
      <c r="E17" s="30" t="s">
        <v>27</v>
      </c>
      <c r="F17" s="54" t="s">
        <v>30</v>
      </c>
      <c r="G17" s="35" t="s">
        <v>4</v>
      </c>
    </row>
    <row r="18" spans="1:7" s="34" customFormat="1" ht="60.75" customHeight="1" x14ac:dyDescent="0.2">
      <c r="A18" s="29" t="s">
        <v>24</v>
      </c>
      <c r="B18" s="56" t="s">
        <v>40</v>
      </c>
      <c r="C18" s="57"/>
      <c r="D18" s="57"/>
      <c r="E18" s="58"/>
      <c r="F18" s="55"/>
      <c r="G18" s="35" t="s">
        <v>4</v>
      </c>
    </row>
    <row r="19" spans="1:7" s="34" customFormat="1" ht="15" x14ac:dyDescent="0.2">
      <c r="A19" s="29" t="s">
        <v>25</v>
      </c>
      <c r="B19" s="47"/>
      <c r="C19" s="43">
        <v>3700</v>
      </c>
      <c r="D19" s="44">
        <v>4070</v>
      </c>
      <c r="E19" s="51">
        <v>3959</v>
      </c>
      <c r="F19" s="15">
        <f>ROUND(SUM(C19:E19)/3,2)</f>
        <v>3909.67</v>
      </c>
      <c r="G19" s="36">
        <v>3909.67</v>
      </c>
    </row>
    <row r="20" spans="1:7" s="34" customFormat="1" ht="15.75" thickBot="1" x14ac:dyDescent="0.3">
      <c r="A20" s="37" t="s">
        <v>5</v>
      </c>
      <c r="B20" s="50"/>
      <c r="C20" s="40">
        <f>C19*$B17</f>
        <v>14800</v>
      </c>
      <c r="D20" s="41">
        <f>D19*$B17</f>
        <v>16280</v>
      </c>
      <c r="E20" s="38">
        <f>E19*$B17</f>
        <v>15836</v>
      </c>
      <c r="F20" s="38"/>
      <c r="G20" s="39">
        <f>G19*$B17</f>
        <v>15638.68</v>
      </c>
    </row>
    <row r="21" spans="1:7" s="34" customFormat="1" ht="13.5" customHeight="1" x14ac:dyDescent="0.2">
      <c r="A21" s="28" t="s">
        <v>23</v>
      </c>
      <c r="B21" s="45">
        <v>3</v>
      </c>
      <c r="C21" s="59" t="s">
        <v>32</v>
      </c>
      <c r="D21" s="59"/>
      <c r="E21" s="59"/>
      <c r="F21" s="27" t="s">
        <v>22</v>
      </c>
      <c r="G21" s="33" t="s">
        <v>4</v>
      </c>
    </row>
    <row r="22" spans="1:7" s="34" customFormat="1" ht="12.75" customHeight="1" x14ac:dyDescent="0.2">
      <c r="A22" s="29" t="s">
        <v>26</v>
      </c>
      <c r="B22" s="52">
        <v>5</v>
      </c>
      <c r="C22" s="53"/>
      <c r="D22" s="53"/>
      <c r="E22" s="30" t="s">
        <v>27</v>
      </c>
      <c r="F22" s="54" t="s">
        <v>30</v>
      </c>
      <c r="G22" s="35" t="s">
        <v>4</v>
      </c>
    </row>
    <row r="23" spans="1:7" s="34" customFormat="1" ht="64.5" customHeight="1" x14ac:dyDescent="0.2">
      <c r="A23" s="29" t="s">
        <v>24</v>
      </c>
      <c r="B23" s="56" t="s">
        <v>33</v>
      </c>
      <c r="C23" s="57"/>
      <c r="D23" s="57"/>
      <c r="E23" s="58"/>
      <c r="F23" s="55"/>
      <c r="G23" s="35" t="s">
        <v>4</v>
      </c>
    </row>
    <row r="24" spans="1:7" s="34" customFormat="1" ht="15" x14ac:dyDescent="0.2">
      <c r="A24" s="29" t="s">
        <v>25</v>
      </c>
      <c r="B24" s="47"/>
      <c r="C24" s="43">
        <v>4100</v>
      </c>
      <c r="D24" s="44">
        <v>4510</v>
      </c>
      <c r="E24" s="51">
        <v>4387</v>
      </c>
      <c r="F24" s="15">
        <f>ROUND(SUM(C24:E24)/3,2)</f>
        <v>4332.33</v>
      </c>
      <c r="G24" s="36">
        <v>4332.33</v>
      </c>
    </row>
    <row r="25" spans="1:7" s="34" customFormat="1" ht="15.75" thickBot="1" x14ac:dyDescent="0.3">
      <c r="A25" s="37" t="s">
        <v>5</v>
      </c>
      <c r="B25" s="50"/>
      <c r="C25" s="40">
        <f>C24*$B22</f>
        <v>20500</v>
      </c>
      <c r="D25" s="41">
        <f>D24*$B22</f>
        <v>22550</v>
      </c>
      <c r="E25" s="38">
        <f>E24*$B22</f>
        <v>21935</v>
      </c>
      <c r="F25" s="38"/>
      <c r="G25" s="39">
        <f>G24*$B22</f>
        <v>21661.65</v>
      </c>
    </row>
    <row r="26" spans="1:7" s="34" customFormat="1" ht="13.5" customHeight="1" x14ac:dyDescent="0.2">
      <c r="A26" s="28" t="s">
        <v>23</v>
      </c>
      <c r="B26" s="45">
        <v>4</v>
      </c>
      <c r="C26" s="59" t="s">
        <v>35</v>
      </c>
      <c r="D26" s="59"/>
      <c r="E26" s="59"/>
      <c r="F26" s="27" t="s">
        <v>22</v>
      </c>
      <c r="G26" s="33" t="s">
        <v>4</v>
      </c>
    </row>
    <row r="27" spans="1:7" s="34" customFormat="1" ht="12.75" customHeight="1" x14ac:dyDescent="0.2">
      <c r="A27" s="29" t="s">
        <v>26</v>
      </c>
      <c r="B27" s="52">
        <v>6</v>
      </c>
      <c r="C27" s="53"/>
      <c r="D27" s="53"/>
      <c r="E27" s="30" t="s">
        <v>27</v>
      </c>
      <c r="F27" s="54" t="s">
        <v>30</v>
      </c>
      <c r="G27" s="35" t="s">
        <v>4</v>
      </c>
    </row>
    <row r="28" spans="1:7" s="34" customFormat="1" ht="63.75" customHeight="1" x14ac:dyDescent="0.2">
      <c r="A28" s="29" t="s">
        <v>24</v>
      </c>
      <c r="B28" s="56" t="s">
        <v>34</v>
      </c>
      <c r="C28" s="57"/>
      <c r="D28" s="57"/>
      <c r="E28" s="58"/>
      <c r="F28" s="55"/>
      <c r="G28" s="35" t="s">
        <v>4</v>
      </c>
    </row>
    <row r="29" spans="1:7" s="34" customFormat="1" ht="15" x14ac:dyDescent="0.2">
      <c r="A29" s="29" t="s">
        <v>25</v>
      </c>
      <c r="B29" s="47"/>
      <c r="C29" s="43">
        <v>850</v>
      </c>
      <c r="D29" s="44">
        <v>935</v>
      </c>
      <c r="E29" s="51">
        <v>909.5</v>
      </c>
      <c r="F29" s="15">
        <f>ROUND(SUM(C29:E29)/3,2)</f>
        <v>898.17</v>
      </c>
      <c r="G29" s="36">
        <v>898.17</v>
      </c>
    </row>
    <row r="30" spans="1:7" s="34" customFormat="1" ht="15.75" thickBot="1" x14ac:dyDescent="0.3">
      <c r="A30" s="37" t="s">
        <v>5</v>
      </c>
      <c r="B30" s="50"/>
      <c r="C30" s="40">
        <f>C29*$B27</f>
        <v>5100</v>
      </c>
      <c r="D30" s="41">
        <f>D29*$B27</f>
        <v>5610</v>
      </c>
      <c r="E30" s="38">
        <f>E29*$B27</f>
        <v>5457</v>
      </c>
      <c r="F30" s="38"/>
      <c r="G30" s="39">
        <f>G29*$B27</f>
        <v>5389.0199999999995</v>
      </c>
    </row>
    <row r="31" spans="1:7" s="34" customFormat="1" ht="13.5" customHeight="1" x14ac:dyDescent="0.2">
      <c r="A31" s="28" t="s">
        <v>23</v>
      </c>
      <c r="B31" s="45">
        <v>5</v>
      </c>
      <c r="C31" s="59" t="s">
        <v>35</v>
      </c>
      <c r="D31" s="59"/>
      <c r="E31" s="59"/>
      <c r="F31" s="27" t="s">
        <v>22</v>
      </c>
      <c r="G31" s="33" t="s">
        <v>4</v>
      </c>
    </row>
    <row r="32" spans="1:7" s="34" customFormat="1" ht="12.75" customHeight="1" x14ac:dyDescent="0.2">
      <c r="A32" s="29" t="s">
        <v>26</v>
      </c>
      <c r="B32" s="52">
        <v>1</v>
      </c>
      <c r="C32" s="53"/>
      <c r="D32" s="53"/>
      <c r="E32" s="30" t="s">
        <v>27</v>
      </c>
      <c r="F32" s="54" t="s">
        <v>30</v>
      </c>
      <c r="G32" s="35" t="s">
        <v>4</v>
      </c>
    </row>
    <row r="33" spans="1:7" s="34" customFormat="1" ht="64.5" customHeight="1" x14ac:dyDescent="0.2">
      <c r="A33" s="29" t="s">
        <v>24</v>
      </c>
      <c r="B33" s="56" t="s">
        <v>36</v>
      </c>
      <c r="C33" s="57"/>
      <c r="D33" s="57"/>
      <c r="E33" s="58"/>
      <c r="F33" s="55"/>
      <c r="G33" s="35" t="s">
        <v>4</v>
      </c>
    </row>
    <row r="34" spans="1:7" s="34" customFormat="1" ht="15" x14ac:dyDescent="0.2">
      <c r="A34" s="29" t="s">
        <v>25</v>
      </c>
      <c r="B34" s="47"/>
      <c r="C34" s="43">
        <v>690</v>
      </c>
      <c r="D34" s="44">
        <v>759</v>
      </c>
      <c r="E34" s="51">
        <v>738.3</v>
      </c>
      <c r="F34" s="15">
        <f>ROUND(SUM(C34:E34)/3,2)</f>
        <v>729.1</v>
      </c>
      <c r="G34" s="36">
        <v>729.1</v>
      </c>
    </row>
    <row r="35" spans="1:7" s="34" customFormat="1" ht="15.75" thickBot="1" x14ac:dyDescent="0.3">
      <c r="A35" s="37" t="s">
        <v>5</v>
      </c>
      <c r="B35" s="50"/>
      <c r="C35" s="40">
        <f>C34*$B32</f>
        <v>690</v>
      </c>
      <c r="D35" s="41">
        <f>D34*$B32</f>
        <v>759</v>
      </c>
      <c r="E35" s="38">
        <f>E34*$B32</f>
        <v>738.3</v>
      </c>
      <c r="F35" s="38"/>
      <c r="G35" s="39">
        <f>G34*$B32</f>
        <v>729.1</v>
      </c>
    </row>
    <row r="36" spans="1:7" s="34" customFormat="1" ht="13.5" customHeight="1" x14ac:dyDescent="0.2">
      <c r="A36" s="28" t="s">
        <v>23</v>
      </c>
      <c r="B36" s="45">
        <v>6</v>
      </c>
      <c r="C36" s="59" t="s">
        <v>35</v>
      </c>
      <c r="D36" s="59"/>
      <c r="E36" s="59"/>
      <c r="F36" s="27" t="s">
        <v>22</v>
      </c>
      <c r="G36" s="33" t="s">
        <v>4</v>
      </c>
    </row>
    <row r="37" spans="1:7" s="34" customFormat="1" ht="12.75" customHeight="1" x14ac:dyDescent="0.2">
      <c r="A37" s="29" t="s">
        <v>26</v>
      </c>
      <c r="B37" s="52">
        <v>1</v>
      </c>
      <c r="C37" s="53"/>
      <c r="D37" s="53"/>
      <c r="E37" s="30" t="s">
        <v>27</v>
      </c>
      <c r="F37" s="54" t="s">
        <v>30</v>
      </c>
      <c r="G37" s="35" t="s">
        <v>4</v>
      </c>
    </row>
    <row r="38" spans="1:7" s="34" customFormat="1" ht="53.25" customHeight="1" x14ac:dyDescent="0.2">
      <c r="A38" s="29" t="s">
        <v>24</v>
      </c>
      <c r="B38" s="56" t="s">
        <v>37</v>
      </c>
      <c r="C38" s="57"/>
      <c r="D38" s="57"/>
      <c r="E38" s="58"/>
      <c r="F38" s="55"/>
      <c r="G38" s="35" t="s">
        <v>4</v>
      </c>
    </row>
    <row r="39" spans="1:7" s="34" customFormat="1" ht="15" x14ac:dyDescent="0.2">
      <c r="A39" s="29" t="s">
        <v>25</v>
      </c>
      <c r="B39" s="47"/>
      <c r="C39" s="43">
        <v>670</v>
      </c>
      <c r="D39" s="44">
        <v>737</v>
      </c>
      <c r="E39" s="51">
        <v>716.9</v>
      </c>
      <c r="F39" s="15">
        <f>ROUND(SUM(C39:E39)/3,2)</f>
        <v>707.97</v>
      </c>
      <c r="G39" s="36">
        <v>707.97</v>
      </c>
    </row>
    <row r="40" spans="1:7" s="34" customFormat="1" ht="15.75" thickBot="1" x14ac:dyDescent="0.3">
      <c r="A40" s="37" t="s">
        <v>5</v>
      </c>
      <c r="B40" s="50"/>
      <c r="C40" s="40">
        <f>C39*$B37</f>
        <v>670</v>
      </c>
      <c r="D40" s="41">
        <f>D39*$B37</f>
        <v>737</v>
      </c>
      <c r="E40" s="38">
        <f>E39*$B37</f>
        <v>716.9</v>
      </c>
      <c r="F40" s="38"/>
      <c r="G40" s="39">
        <f>G39*$B37</f>
        <v>707.97</v>
      </c>
    </row>
    <row r="41" spans="1:7" s="34" customFormat="1" ht="13.5" customHeight="1" x14ac:dyDescent="0.2">
      <c r="A41" s="28" t="s">
        <v>23</v>
      </c>
      <c r="B41" s="45">
        <v>7</v>
      </c>
      <c r="C41" s="59" t="s">
        <v>35</v>
      </c>
      <c r="D41" s="59"/>
      <c r="E41" s="59"/>
      <c r="F41" s="27" t="s">
        <v>22</v>
      </c>
      <c r="G41" s="33" t="s">
        <v>4</v>
      </c>
    </row>
    <row r="42" spans="1:7" s="34" customFormat="1" ht="12.75" customHeight="1" x14ac:dyDescent="0.2">
      <c r="A42" s="29" t="s">
        <v>26</v>
      </c>
      <c r="B42" s="52">
        <v>3</v>
      </c>
      <c r="C42" s="53"/>
      <c r="D42" s="53"/>
      <c r="E42" s="30" t="s">
        <v>27</v>
      </c>
      <c r="F42" s="54" t="s">
        <v>30</v>
      </c>
      <c r="G42" s="35" t="s">
        <v>4</v>
      </c>
    </row>
    <row r="43" spans="1:7" s="34" customFormat="1" ht="55.5" customHeight="1" x14ac:dyDescent="0.2">
      <c r="A43" s="29" t="s">
        <v>24</v>
      </c>
      <c r="B43" s="56" t="s">
        <v>38</v>
      </c>
      <c r="C43" s="57"/>
      <c r="D43" s="57"/>
      <c r="E43" s="58"/>
      <c r="F43" s="55"/>
      <c r="G43" s="35" t="s">
        <v>4</v>
      </c>
    </row>
    <row r="44" spans="1:7" s="34" customFormat="1" ht="15" x14ac:dyDescent="0.2">
      <c r="A44" s="29" t="s">
        <v>25</v>
      </c>
      <c r="B44" s="47"/>
      <c r="C44" s="43">
        <v>720</v>
      </c>
      <c r="D44" s="44">
        <v>792</v>
      </c>
      <c r="E44" s="51">
        <v>770.4</v>
      </c>
      <c r="F44" s="15">
        <f>ROUND(SUM(C44:E44)/3,2)</f>
        <v>760.8</v>
      </c>
      <c r="G44" s="36">
        <v>760.8</v>
      </c>
    </row>
    <row r="45" spans="1:7" s="34" customFormat="1" ht="15.75" thickBot="1" x14ac:dyDescent="0.3">
      <c r="A45" s="37" t="s">
        <v>5</v>
      </c>
      <c r="B45" s="50"/>
      <c r="C45" s="40">
        <f>C44*$B42</f>
        <v>2160</v>
      </c>
      <c r="D45" s="41">
        <f>D44*$B42</f>
        <v>2376</v>
      </c>
      <c r="E45" s="38">
        <f>E44*$B42</f>
        <v>2311.1999999999998</v>
      </c>
      <c r="F45" s="38"/>
      <c r="G45" s="39">
        <f>G44*$B42</f>
        <v>2282.3999999999996</v>
      </c>
    </row>
    <row r="46" spans="1:7" s="34" customFormat="1" ht="13.5" customHeight="1" x14ac:dyDescent="0.2">
      <c r="A46" s="28" t="s">
        <v>23</v>
      </c>
      <c r="B46" s="45">
        <v>8</v>
      </c>
      <c r="C46" s="59" t="s">
        <v>29</v>
      </c>
      <c r="D46" s="59"/>
      <c r="E46" s="59"/>
      <c r="F46" s="27" t="s">
        <v>22</v>
      </c>
      <c r="G46" s="33" t="s">
        <v>4</v>
      </c>
    </row>
    <row r="47" spans="1:7" s="34" customFormat="1" ht="12.75" customHeight="1" x14ac:dyDescent="0.2">
      <c r="A47" s="29" t="s">
        <v>26</v>
      </c>
      <c r="B47" s="52">
        <v>3</v>
      </c>
      <c r="C47" s="53"/>
      <c r="D47" s="53"/>
      <c r="E47" s="30" t="s">
        <v>27</v>
      </c>
      <c r="F47" s="54" t="s">
        <v>30</v>
      </c>
      <c r="G47" s="35" t="s">
        <v>4</v>
      </c>
    </row>
    <row r="48" spans="1:7" s="34" customFormat="1" ht="56.25" customHeight="1" x14ac:dyDescent="0.2">
      <c r="A48" s="29" t="s">
        <v>24</v>
      </c>
      <c r="B48" s="56" t="s">
        <v>31</v>
      </c>
      <c r="C48" s="57"/>
      <c r="D48" s="57"/>
      <c r="E48" s="58"/>
      <c r="F48" s="55"/>
      <c r="G48" s="35" t="s">
        <v>4</v>
      </c>
    </row>
    <row r="49" spans="1:12" s="34" customFormat="1" ht="15" x14ac:dyDescent="0.2">
      <c r="A49" s="29" t="s">
        <v>25</v>
      </c>
      <c r="B49" s="47"/>
      <c r="C49" s="43">
        <v>1300</v>
      </c>
      <c r="D49" s="44">
        <v>1430</v>
      </c>
      <c r="E49" s="51">
        <v>1391</v>
      </c>
      <c r="F49" s="15">
        <f>ROUND(SUM(C49:E49)/3,2)</f>
        <v>1373.67</v>
      </c>
      <c r="G49" s="36">
        <v>1373.67</v>
      </c>
    </row>
    <row r="50" spans="1:12" s="34" customFormat="1" ht="15.75" thickBot="1" x14ac:dyDescent="0.3">
      <c r="A50" s="37" t="s">
        <v>5</v>
      </c>
      <c r="B50" s="50"/>
      <c r="C50" s="40">
        <f>C49*$B47</f>
        <v>3900</v>
      </c>
      <c r="D50" s="41">
        <f>D49*$B47</f>
        <v>4290</v>
      </c>
      <c r="E50" s="38">
        <f>E49*$B47</f>
        <v>4173</v>
      </c>
      <c r="F50" s="38"/>
      <c r="G50" s="39">
        <f>G49*$B47</f>
        <v>4121.01</v>
      </c>
    </row>
    <row r="51" spans="1:12" ht="13.5" thickBot="1" x14ac:dyDescent="0.25">
      <c r="A51" s="46" t="s">
        <v>6</v>
      </c>
      <c r="B51" s="49"/>
      <c r="C51" s="48">
        <f>C15+C20+C25+C30+C35+C40+C45+C50</f>
        <v>96820</v>
      </c>
      <c r="D51" s="48">
        <f t="shared" ref="D51:E51" si="0">D15+D20+D25+D30+D35+D40+D45+D50</f>
        <v>106502</v>
      </c>
      <c r="E51" s="48">
        <f t="shared" si="0"/>
        <v>103597.4</v>
      </c>
      <c r="F51" s="16"/>
      <c r="G51" s="16"/>
      <c r="H51" s="3"/>
      <c r="I51" s="3"/>
      <c r="J51" s="3"/>
      <c r="K51" s="3"/>
    </row>
    <row r="52" spans="1:12" s="21" customFormat="1" ht="15" x14ac:dyDescent="0.25">
      <c r="A52" s="22" t="s">
        <v>42</v>
      </c>
      <c r="B52" s="22"/>
      <c r="C52" s="17"/>
      <c r="D52" s="17"/>
      <c r="E52" s="17"/>
      <c r="F52" s="18" t="s">
        <v>11</v>
      </c>
      <c r="G52" s="19">
        <f>G15+G20+G25+G30+G35+G40+G45+G50</f>
        <v>102306.44999999998</v>
      </c>
      <c r="H52" s="20"/>
      <c r="I52" s="20"/>
      <c r="J52" s="20"/>
      <c r="K52" s="20"/>
      <c r="L52" s="20"/>
    </row>
    <row r="53" spans="1:12" s="21" customFormat="1" ht="15" x14ac:dyDescent="0.25">
      <c r="A53" s="17"/>
      <c r="B53" s="17"/>
      <c r="C53" s="17"/>
      <c r="D53" s="17"/>
      <c r="E53" s="17"/>
      <c r="F53" s="18"/>
      <c r="G53" s="19"/>
      <c r="H53" s="20"/>
      <c r="I53" s="20"/>
      <c r="J53" s="20"/>
      <c r="K53" s="20"/>
      <c r="L53" s="20"/>
    </row>
    <row r="54" spans="1:12" s="23" customFormat="1" ht="15" customHeight="1" x14ac:dyDescent="0.25">
      <c r="A54" s="32" t="s">
        <v>14</v>
      </c>
      <c r="B54" s="32"/>
      <c r="C54" s="60" t="s">
        <v>41</v>
      </c>
      <c r="D54" s="60"/>
      <c r="E54" s="60"/>
      <c r="F54" s="60"/>
      <c r="G54" s="60"/>
    </row>
    <row r="55" spans="1:12" s="23" customFormat="1" ht="15" customHeight="1" x14ac:dyDescent="0.25">
      <c r="A55" s="32" t="s">
        <v>15</v>
      </c>
      <c r="B55" s="32"/>
      <c r="C55" s="60" t="s">
        <v>41</v>
      </c>
      <c r="D55" s="60"/>
      <c r="E55" s="60"/>
      <c r="F55" s="60"/>
      <c r="G55" s="60"/>
    </row>
    <row r="56" spans="1:12" s="23" customFormat="1" ht="15" customHeight="1" x14ac:dyDescent="0.25">
      <c r="A56" s="32" t="s">
        <v>16</v>
      </c>
      <c r="B56" s="32"/>
      <c r="C56" s="60" t="s">
        <v>41</v>
      </c>
      <c r="D56" s="60"/>
      <c r="E56" s="60"/>
      <c r="F56" s="60"/>
      <c r="G56" s="60"/>
    </row>
    <row r="57" spans="1:12" s="21" customFormat="1" ht="15" x14ac:dyDescent="0.25">
      <c r="A57" s="17"/>
      <c r="B57" s="17"/>
      <c r="C57" s="17"/>
      <c r="D57" s="17"/>
      <c r="E57" s="17"/>
      <c r="F57" s="17"/>
      <c r="G57" s="17"/>
    </row>
    <row r="58" spans="1:12" ht="15" x14ac:dyDescent="0.25">
      <c r="A58" s="17" t="s">
        <v>12</v>
      </c>
      <c r="B58" s="17"/>
      <c r="C58" s="24"/>
      <c r="D58" s="24"/>
      <c r="E58" s="24"/>
      <c r="F58" s="24"/>
      <c r="G58" s="18" t="s">
        <v>13</v>
      </c>
      <c r="H58" s="3"/>
      <c r="I58" s="3"/>
      <c r="J58" s="3"/>
      <c r="K58" s="3"/>
    </row>
  </sheetData>
  <sheetProtection selectLockedCells="1" selectUnlockedCells="1"/>
  <mergeCells count="41">
    <mergeCell ref="B42:D42"/>
    <mergeCell ref="F42:F43"/>
    <mergeCell ref="B43:E43"/>
    <mergeCell ref="C21:E21"/>
    <mergeCell ref="B22:D22"/>
    <mergeCell ref="F22:F23"/>
    <mergeCell ref="B23:E23"/>
    <mergeCell ref="B47:D47"/>
    <mergeCell ref="B48:E48"/>
    <mergeCell ref="B27:D27"/>
    <mergeCell ref="F27:F28"/>
    <mergeCell ref="B28:E28"/>
    <mergeCell ref="C26:E26"/>
    <mergeCell ref="C9:E9"/>
    <mergeCell ref="D6:G6"/>
    <mergeCell ref="A7:C7"/>
    <mergeCell ref="D7:G7"/>
    <mergeCell ref="D8:G8"/>
    <mergeCell ref="A8:C8"/>
    <mergeCell ref="C46:E46"/>
    <mergeCell ref="F47:F48"/>
    <mergeCell ref="C55:G55"/>
    <mergeCell ref="C56:G56"/>
    <mergeCell ref="C54:G54"/>
    <mergeCell ref="C31:E31"/>
    <mergeCell ref="B32:D32"/>
    <mergeCell ref="F32:F33"/>
    <mergeCell ref="B33:E33"/>
    <mergeCell ref="C36:E36"/>
    <mergeCell ref="B37:D37"/>
    <mergeCell ref="F37:F38"/>
    <mergeCell ref="B38:E38"/>
    <mergeCell ref="C41:E41"/>
    <mergeCell ref="B17:D17"/>
    <mergeCell ref="F17:F18"/>
    <mergeCell ref="B18:E18"/>
    <mergeCell ref="C11:E11"/>
    <mergeCell ref="B12:D12"/>
    <mergeCell ref="F12:F13"/>
    <mergeCell ref="B13:E13"/>
    <mergeCell ref="C16:E16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2023-05-31T11:12:50Z</cp:lastPrinted>
  <dcterms:created xsi:type="dcterms:W3CDTF">2012-04-02T10:33:59Z</dcterms:created>
  <dcterms:modified xsi:type="dcterms:W3CDTF">2023-09-07T09:53:24Z</dcterms:modified>
</cp:coreProperties>
</file>