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2 квартал\ЭА - сопровождение Гранд-Сметы для СМ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<sst xmlns="http://schemas.openxmlformats.org/spreadsheetml/2006/main" count="35" uniqueCount="32">
  <si>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</si>
  <si>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</si>
  <si>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</si>
  <si>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</si>
  <si>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</si>
  <si>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</si>
  <si>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</si>
  <si>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</si>
  <si>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</si>
  <si>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</si>
  <si>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</si>
  <si>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</si>
  <si>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</si>
  <si>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</si>
  <si>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</si>
  <si>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</si>
  <si>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</si>
  <si>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</si>
  <si>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</si>
  <si>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</si>
  <si>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</si>
  <si>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</si>
  <si>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</si>
  <si>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63.11.13.000</t>
  </si>
  <si>
    <t>оказание услуг по обновлению программного обеспечения "Гранд-Смета проф"</t>
  </si>
  <si>
    <t>Оказание услуг по обновлению программного обеспечения "Гранд-Смета проф"</t>
  </si>
  <si>
    <t>Обновление программного обеспечения «Гранд-Смета проф» на 4 рабочих местах Заказчика.
Возможности программы:
- Ведение накопительных ведомостей КС-6 и КС-6а;
- Автоматическое формирование отчета о расходе основных материалов (форма М-29);
- Сводный сметный расчет стоимости строительства, с возможностью автоматического создания на основе локальных, объектных расчетов, составленных в программе. 
- Автоматическое формирование ведомости объемов работ по смете на основе данных локальной сметы;
- Автоматическое создание ресурсной ведомости на основе данных локальной сметы;
- Формирование сводной ресурсной ведомости;
- Использование для расчета ГЭСН, ФЕР, ТЕР, любого региона, а также ОЕР и ИСН с возможностью привязки к ним индексов по видам работ, статьям затрат и каталогов средних текущих сметных цен, разработанных региональными центрами ценообразованию в строительстве;
- Настройка дополнительных начислений, автоматическая привязка к единичным расценкам нормативов накладных расходов, сметной прибыли и поправочных коэффициентов к ним, индексов пересчета в текущий уровень цен, автоматическая загрузка базисных и текущих цен. Возможность приема-передачи смет в закрытом формате ПК «ГРАНД-СМЕТА» или открытом формате XML, а также в формате АРПС 1.10 для обмена данными с другими сметными программами;
- Экспорт документов в формат Excel, OpenOffice;
- Просмотр смет сохраненных в формате xml в браузере без использования программы.</t>
  </si>
  <si>
    <t>коммерческое предложение от 18.12.2018 № 193</t>
  </si>
  <si>
    <t>коммерческое предложение от 18.12.2018 № 67</t>
  </si>
  <si>
    <t>коммерческое предложение от 18.12.2018 № 45</t>
  </si>
  <si>
    <t>аукцион в электронной форме среди субъектов малого предпринимательства и социально ориентированных некоммерческих организаций 
ИКЗ 193862200236886220100100740016311242</t>
  </si>
  <si>
    <t>Дата составления: 27.05.2019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</si>
</sst>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A15" sqref="A15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48.75" customHeight="1" x14ac:dyDescent="0.25">
      <c r="A3" s="41" t="s">
        <v>11</v>
      </c>
      <c r="B3" s="41"/>
      <c r="C3" s="42" t="s">
        <v>30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52" t="s">
        <v>21</v>
      </c>
      <c r="B4" s="52"/>
      <c r="C4" s="53" t="s">
        <v>22</v>
      </c>
      <c r="D4" s="53"/>
      <c r="E4" s="53"/>
      <c r="F4" s="53"/>
      <c r="G4" s="53"/>
      <c r="H4" s="53"/>
      <c r="I4" s="39"/>
      <c r="J4" s="39"/>
    </row>
    <row r="5" spans="1:13" s="38" customFormat="1" ht="19.5" customHeight="1" x14ac:dyDescent="0.2">
      <c r="A5" s="55" t="s">
        <v>12</v>
      </c>
      <c r="B5" s="55"/>
      <c r="C5" s="54" t="s">
        <v>24</v>
      </c>
      <c r="D5" s="54"/>
      <c r="E5" s="54"/>
      <c r="F5" s="54"/>
      <c r="G5" s="54"/>
      <c r="H5" s="54"/>
      <c r="I5" s="37"/>
      <c r="J5" s="37"/>
    </row>
    <row r="6" spans="1:13" ht="15" x14ac:dyDescent="0.25">
      <c r="A6" s="12" t="s">
        <v>0</v>
      </c>
      <c r="B6" s="56" t="s">
        <v>1</v>
      </c>
      <c r="C6" s="56"/>
      <c r="D6" s="56"/>
      <c r="E6" s="56"/>
      <c r="F6" s="5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6" t="s">
        <v>25</v>
      </c>
      <c r="C8" s="47"/>
      <c r="D8" s="47"/>
      <c r="E8" s="47"/>
      <c r="F8" s="48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9">
        <v>1</v>
      </c>
      <c r="C9" s="50"/>
      <c r="D9" s="50"/>
      <c r="E9" s="50"/>
      <c r="F9" s="51"/>
      <c r="G9" s="27"/>
      <c r="H9" s="22" t="s">
        <v>4</v>
      </c>
      <c r="I9" s="1"/>
      <c r="J9" s="1"/>
      <c r="K9" s="1"/>
      <c r="L9" s="1"/>
    </row>
    <row r="10" spans="1:13" ht="176.25" customHeight="1" x14ac:dyDescent="0.2">
      <c r="A10" s="20" t="s">
        <v>6</v>
      </c>
      <c r="B10" s="43" t="s">
        <v>26</v>
      </c>
      <c r="C10" s="44"/>
      <c r="D10" s="44"/>
      <c r="E10" s="44"/>
      <c r="F10" s="45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198000</v>
      </c>
      <c r="C11" s="18">
        <v>199000</v>
      </c>
      <c r="D11" s="18">
        <v>200000</v>
      </c>
      <c r="E11" s="18"/>
      <c r="F11" s="18"/>
      <c r="G11" s="6">
        <f>SUM(B11:F11)/3</f>
        <v>199000</v>
      </c>
      <c r="H11" s="6">
        <v>199000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198000</v>
      </c>
      <c r="C12" s="17">
        <f>C11*$B9</f>
        <v>199000</v>
      </c>
      <c r="D12" s="17">
        <f>D11*$B9</f>
        <v>200000</v>
      </c>
      <c r="E12" s="17">
        <f>E11*$B9</f>
        <v>0</v>
      </c>
      <c r="F12" s="17">
        <f>F11*$B9</f>
        <v>0</v>
      </c>
      <c r="G12" s="17"/>
      <c r="H12" s="7">
        <f>H11*$B9</f>
        <v>199000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198000</v>
      </c>
      <c r="C13" s="32">
        <f t="shared" si="0"/>
        <v>199000</v>
      </c>
      <c r="D13" s="32">
        <f t="shared" si="0"/>
        <v>200000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31</v>
      </c>
      <c r="B14" s="14"/>
      <c r="C14" s="14"/>
      <c r="D14" s="14"/>
      <c r="E14" s="14"/>
      <c r="F14" s="14"/>
      <c r="G14" s="9" t="s">
        <v>15</v>
      </c>
      <c r="H14" s="15">
        <f>H12</f>
        <v>199000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27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28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29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2017-04-19T10:29:53Z</cp:lastPrinted>
  <dcterms:created xsi:type="dcterms:W3CDTF">2012-04-02T10:33:59Z</dcterms:created>
  <dcterms:modified xsi:type="dcterms:W3CDTF">2019-05-27T07:40:30Z</dcterms:modified>
</cp:coreProperties>
</file>