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3 квартал\ЭА - поставка оргтехники (запреты 878, 126-н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Лист2!$A$1:$H$26</definedName>
  </definedNames>
  <calcPr calcId="162913"/>
</workbook>
</file>

<file path=xl/calcChain.xml><?xml version="1.0" encoding="utf-8"?>
<calcChain xmlns="http://schemas.openxmlformats.org/spreadsheetml/2006/main">
  <c r="G17" i="1" l="1"/>
  <c r="H13" i="1" l="1"/>
  <c r="F13" i="1"/>
  <c r="E13" i="1"/>
  <c r="E19" i="1" s="1"/>
  <c r="D13" i="1"/>
  <c r="C13" i="1"/>
  <c r="B13" i="1"/>
  <c r="G12" i="1"/>
  <c r="H18" i="1"/>
  <c r="F18" i="1"/>
  <c r="E18" i="1"/>
  <c r="D18" i="1"/>
  <c r="C18" i="1"/>
  <c r="B18" i="1"/>
  <c r="F19" i="1" l="1"/>
  <c r="B19" i="1"/>
  <c r="C19" i="1"/>
  <c r="H20" i="1"/>
  <c r="D19" i="1"/>
</calcChain>
</file>

<file path=xl/sharedStrings.xml><?xml version="1.0" encoding="utf-8"?>
<sst xmlns="http://schemas.openxmlformats.org/spreadsheetml/2006/main" count="49" uniqueCount="35">
  <si>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</si>
  <si>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</si>
  <si>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</si>
  <si>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</si>
  <si>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</si>
  <si>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</si>
  <si>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</si>
  <si>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</si>
  <si>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</si>
  <si>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</si>
  <si>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</si>
  <si>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</si>
  <si>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</si>
  <si>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</si>
  <si>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</si>
  <si>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</si>
  <si>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</si>
  <si>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</si>
  <si>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</si>
  <si>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</si>
  <si>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</si>
  <si>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</si>
  <si>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</si>
  <si>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</si>
  <si>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</si>
  <si>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</si>
  <si>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Дата составления: 14.09.2021</t>
  </si>
  <si>
    <t>коммерческие предложения от 12.07.2021 № COMOFFERS-6208, от 01.09.2021 № COMOFFERS-6237</t>
  </si>
  <si>
    <t>коммерческие предложения от 28.04.2021 № 54747, от 01.08.2021 № 54662</t>
  </si>
  <si>
    <t>коммерческие предложения от 13.07.2021 № 3601, от 01.09.2021 № 3551</t>
  </si>
  <si>
    <t>поставка оргтехники</t>
  </si>
  <si>
    <t>Многофункциональное устройство (МФУ)</t>
  </si>
  <si>
    <t>26.20.18.000-00000069</t>
  </si>
  <si>
    <t xml:space="preserve">- возможность двухстороннего сканирования: да;
- возможность двухсторонней печати: да;
- возможность сканирования в форматах: А4;
- класс энергетической эффективности, не ниже: А;
- количество печати страниц в месяц: ≥ 50000 штук;
- максимальное разрешение черно-белой печати по вертикали, dpi: ≥ 1200;
- максимальное разрешение черно-белой печати по горизонтали, dpi: ≥ 1200;
- наличие ЖК-дисплея: да;
- наличие в комплекте поставки оригинального стартового черно-белого картриджа: да;
- наличие интерфейсного кабеля для подключения к компьютеру в комплекте поставки: да;
- наличие устройства автоподачи сканера: да;
- наличия встроенного считывателя карт доступа: да;
- объем установленной оперативной памяти: ≥ 512 Мегабайт;
- ресурс фотобарабана, страниц: ≥ 100000;
- скорость черно-белой печати в формате А4 по ISO/IEC 24734, стр/мин: ≥ 40;
- совместимость с сертифицированной ФСТЭК операционной системой: да;
- способ подключения: LAN и USB;
- суммарная ёмкость выходных лотков: ≥ 150 штук;
- суммарная ёмкость лотков подачи бумаги: ≥ 250 штук; 
- технология печати: электрографическая (лазерная, светодиодная);
- тип сканирования: протяжный/планшетный;
- формат печати: А4;
- цветность печати: черно-белая.
</t>
  </si>
  <si>
    <t xml:space="preserve">- возможность двухстороннего сканирования: да;
- возможность двухсторонней печати: да;
- возможность сканирования в форматах: А4;
- класс энергетической эффективности, не ниже: А;
- максимальное разрешение черно-белой печати по вертикали, dpi: ≥ 1200;
- максимальное разрешение черно-белой печати по горизонтали, dpi: ≥ 1200;
- наличие ЖК-дисплея: да;
- наличие в комплекте поставки оригинального стартового черно-белого картриджа: да;
- наличие интерфейсного кабеля для подключения к компьютеру в комплекте поставки: да;
- наличие разъёма USB: да;
- наличие устройства автоподачи сканера: да;
- наличие факса: да;
- объем установленной оперативной памяти: ≥ 256 Мегабайт;
- скорость черно-белой печати в формате А4 по ISO/IEC 24734, стр/мин: ≥ 35;
- совместимость с сертифицированной ФСТЭК операционной системой: да;
- способ подключения: LAN и USB;
- суммарная ёмкость выходных лотков: ≥ 150 штук;
- суммарная ёмкость лотков подачи бумаги: ≥ 250 штук; 
- технология печати: электрографическая (лазерная, светодиодная);
- тип сканирования: протяжный/планшетный;
- формат печати: А4;
- цветность печати: черно-белая.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</si>
</sst>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3" xfId="0" applyFont="1" applyFill="1" applyBorder="1" applyAlignment="1">
      <alignment vertical="top"/>
    </xf>
    <xf numFmtId="0" fontId="5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7" xfId="0" applyNumberFormat="1" applyFont="1" applyFill="1" applyBorder="1" applyAlignment="1">
      <alignment vertical="top"/>
    </xf>
    <xf numFmtId="4" fontId="6" fillId="2" borderId="8" xfId="0" applyNumberFormat="1" applyFont="1" applyFill="1" applyBorder="1"/>
    <xf numFmtId="4" fontId="6" fillId="3" borderId="9" xfId="0" applyNumberFormat="1" applyFont="1" applyFill="1" applyBorder="1"/>
    <xf numFmtId="0" fontId="9" fillId="2" borderId="1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18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/>
    </xf>
    <xf numFmtId="4" fontId="6" fillId="2" borderId="22" xfId="0" applyNumberFormat="1" applyFont="1" applyFill="1" applyBorder="1" applyAlignment="1">
      <alignment vertical="top" wrapText="1"/>
    </xf>
    <xf numFmtId="4" fontId="6" fillId="2" borderId="23" xfId="0" applyNumberFormat="1" applyFont="1" applyFill="1" applyBorder="1"/>
    <xf numFmtId="4" fontId="10" fillId="2" borderId="24" xfId="0" applyNumberFormat="1" applyFont="1" applyFill="1" applyBorder="1" applyAlignment="1">
      <alignment vertical="top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/>
    </xf>
    <xf numFmtId="49" fontId="7" fillId="2" borderId="29" xfId="0" applyNumberFormat="1" applyFont="1" applyFill="1" applyBorder="1" applyAlignment="1">
      <alignment horizontal="left" vertical="top" wrapText="1"/>
    </xf>
    <xf numFmtId="49" fontId="7" fillId="2" borderId="16" xfId="0" applyNumberFormat="1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75" zoomScaleNormal="175" zoomScaleSheetLayoutView="100" workbookViewId="0">
      <pane xSplit="1" ySplit="3" topLeftCell="B18" activePane="bottomRight" state="frozen"/>
      <selection pane="topRight" activeCell="B1" sqref="B1"/>
      <selection pane="bottomLeft" activeCell="A107" sqref="A107"/>
      <selection pane="bottomRight" activeCell="B18" sqref="B18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27"/>
    <col min="13" max="16384" width="11.5703125" style="1"/>
  </cols>
  <sheetData>
    <row r="1" spans="1:12" x14ac:dyDescent="0.2">
      <c r="H1" s="28" t="s">
        <v>23</v>
      </c>
    </row>
    <row r="3" spans="1:12" ht="34.5" customHeight="1" x14ac:dyDescent="0.2">
      <c r="A3" s="49" t="s">
        <v>25</v>
      </c>
      <c r="B3" s="49"/>
      <c r="C3" s="49"/>
      <c r="D3" s="49"/>
      <c r="E3" s="49"/>
      <c r="F3" s="49"/>
      <c r="G3" s="49"/>
      <c r="H3" s="49"/>
      <c r="I3" s="1"/>
      <c r="J3" s="1"/>
      <c r="K3" s="1"/>
      <c r="L3" s="1"/>
    </row>
    <row r="4" spans="1:12" ht="31.5" x14ac:dyDescent="0.25">
      <c r="A4" s="2" t="s">
        <v>8</v>
      </c>
      <c r="B4" s="50" t="s">
        <v>24</v>
      </c>
      <c r="C4" s="50"/>
      <c r="D4" s="50"/>
      <c r="E4" s="50"/>
      <c r="F4" s="50"/>
      <c r="G4" s="50"/>
      <c r="H4" s="50"/>
      <c r="I4" s="1"/>
      <c r="J4" s="1"/>
      <c r="K4" s="1"/>
      <c r="L4" s="1"/>
    </row>
    <row r="5" spans="1:12" ht="47.25" x14ac:dyDescent="0.25">
      <c r="A5" s="3" t="s">
        <v>7</v>
      </c>
      <c r="B5" s="51" t="s">
        <v>30</v>
      </c>
      <c r="C5" s="51"/>
      <c r="D5" s="51"/>
      <c r="E5" s="51"/>
      <c r="F5" s="51"/>
      <c r="G5" s="51"/>
      <c r="H5" s="51"/>
      <c r="I5" s="1"/>
      <c r="J5" s="1"/>
      <c r="K5" s="1"/>
      <c r="L5" s="1"/>
    </row>
    <row r="6" spans="1:12" ht="31.5" customHeight="1" x14ac:dyDescent="0.25">
      <c r="A6" s="4" t="s">
        <v>11</v>
      </c>
      <c r="B6" s="53" t="s">
        <v>15</v>
      </c>
      <c r="C6" s="53"/>
      <c r="D6" s="53"/>
      <c r="E6" s="53"/>
      <c r="F6" s="53"/>
      <c r="G6" s="53"/>
      <c r="H6" s="5">
        <v>3</v>
      </c>
      <c r="I6" s="1"/>
      <c r="J6" s="1"/>
      <c r="K6" s="1"/>
      <c r="L6" s="1"/>
    </row>
    <row r="7" spans="1:12" ht="15" x14ac:dyDescent="0.25">
      <c r="A7" s="6" t="s">
        <v>0</v>
      </c>
      <c r="B7" s="52" t="s">
        <v>1</v>
      </c>
      <c r="C7" s="52"/>
      <c r="D7" s="52"/>
      <c r="E7" s="52"/>
      <c r="F7" s="52"/>
      <c r="G7" s="7" t="s">
        <v>2</v>
      </c>
      <c r="H7" s="8" t="s">
        <v>3</v>
      </c>
      <c r="I7" s="1"/>
      <c r="J7" s="1"/>
      <c r="K7" s="1"/>
      <c r="L7" s="1"/>
    </row>
    <row r="8" spans="1:12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2" ht="13.5" customHeight="1" x14ac:dyDescent="0.2">
      <c r="A9" s="29" t="s">
        <v>18</v>
      </c>
      <c r="B9" s="48" t="s">
        <v>31</v>
      </c>
      <c r="C9" s="48"/>
      <c r="D9" s="48"/>
      <c r="E9" s="48"/>
      <c r="F9" s="48"/>
      <c r="G9" s="39" t="s">
        <v>22</v>
      </c>
      <c r="H9" s="37" t="s">
        <v>4</v>
      </c>
      <c r="I9" s="1"/>
      <c r="J9" s="1"/>
      <c r="K9" s="1"/>
      <c r="L9" s="1"/>
    </row>
    <row r="10" spans="1:12" ht="15" customHeight="1" x14ac:dyDescent="0.2">
      <c r="A10" s="30" t="s">
        <v>20</v>
      </c>
      <c r="B10" s="43">
        <v>4</v>
      </c>
      <c r="C10" s="43"/>
      <c r="D10" s="43"/>
      <c r="E10" s="43"/>
      <c r="F10" s="43"/>
      <c r="G10" s="44" t="s">
        <v>32</v>
      </c>
      <c r="H10" s="38" t="s">
        <v>4</v>
      </c>
      <c r="I10" s="1"/>
      <c r="J10" s="1"/>
      <c r="K10" s="1"/>
      <c r="L10" s="1"/>
    </row>
    <row r="11" spans="1:12" ht="244.5" customHeight="1" x14ac:dyDescent="0.2">
      <c r="A11" s="30" t="s">
        <v>19</v>
      </c>
      <c r="B11" s="46" t="s">
        <v>33</v>
      </c>
      <c r="C11" s="47"/>
      <c r="D11" s="47"/>
      <c r="E11" s="47"/>
      <c r="F11" s="47"/>
      <c r="G11" s="45"/>
      <c r="H11" s="38" t="s">
        <v>4</v>
      </c>
      <c r="I11" s="1"/>
      <c r="J11" s="1"/>
      <c r="K11" s="1"/>
      <c r="L11" s="1"/>
    </row>
    <row r="12" spans="1:12" ht="15" x14ac:dyDescent="0.2">
      <c r="A12" s="30" t="s">
        <v>21</v>
      </c>
      <c r="B12" s="32">
        <v>48700</v>
      </c>
      <c r="C12" s="32">
        <v>48850</v>
      </c>
      <c r="D12" s="13">
        <v>48800</v>
      </c>
      <c r="E12" s="13"/>
      <c r="F12" s="13"/>
      <c r="G12" s="14">
        <f>SUM(B12:F12)/3</f>
        <v>48783.333333333336</v>
      </c>
      <c r="H12" s="15">
        <v>48783</v>
      </c>
      <c r="I12" s="1"/>
      <c r="J12" s="1"/>
      <c r="K12" s="1"/>
      <c r="L12" s="1"/>
    </row>
    <row r="13" spans="1:12" ht="15.75" thickBot="1" x14ac:dyDescent="0.3">
      <c r="A13" s="31" t="s">
        <v>5</v>
      </c>
      <c r="B13" s="33">
        <f>B12*$B10</f>
        <v>194800</v>
      </c>
      <c r="C13" s="16">
        <f>C12*$B10</f>
        <v>195400</v>
      </c>
      <c r="D13" s="16">
        <f>D12*$B10</f>
        <v>195200</v>
      </c>
      <c r="E13" s="16">
        <f>E12*$B10</f>
        <v>0</v>
      </c>
      <c r="F13" s="16">
        <f>F12*$B10</f>
        <v>0</v>
      </c>
      <c r="G13" s="16"/>
      <c r="H13" s="17">
        <f>H12*$B10</f>
        <v>195132</v>
      </c>
      <c r="I13" s="1"/>
      <c r="J13" s="1"/>
      <c r="K13" s="1"/>
      <c r="L13" s="1"/>
    </row>
    <row r="14" spans="1:12" ht="13.5" customHeight="1" x14ac:dyDescent="0.2">
      <c r="A14" s="29" t="s">
        <v>18</v>
      </c>
      <c r="B14" s="48" t="s">
        <v>31</v>
      </c>
      <c r="C14" s="48"/>
      <c r="D14" s="48"/>
      <c r="E14" s="48"/>
      <c r="F14" s="48"/>
      <c r="G14" s="39" t="s">
        <v>22</v>
      </c>
      <c r="H14" s="37" t="s">
        <v>4</v>
      </c>
      <c r="I14" s="1"/>
      <c r="J14" s="1"/>
      <c r="K14" s="1"/>
      <c r="L14" s="1"/>
    </row>
    <row r="15" spans="1:12" ht="15" customHeight="1" x14ac:dyDescent="0.2">
      <c r="A15" s="30" t="s">
        <v>20</v>
      </c>
      <c r="B15" s="43">
        <v>2</v>
      </c>
      <c r="C15" s="43"/>
      <c r="D15" s="43"/>
      <c r="E15" s="43"/>
      <c r="F15" s="43"/>
      <c r="G15" s="44" t="s">
        <v>32</v>
      </c>
      <c r="H15" s="38" t="s">
        <v>4</v>
      </c>
      <c r="I15" s="1"/>
      <c r="J15" s="1"/>
      <c r="K15" s="1"/>
      <c r="L15" s="1"/>
    </row>
    <row r="16" spans="1:12" ht="236.25" customHeight="1" x14ac:dyDescent="0.2">
      <c r="A16" s="30" t="s">
        <v>19</v>
      </c>
      <c r="B16" s="46" t="s">
        <v>34</v>
      </c>
      <c r="C16" s="47"/>
      <c r="D16" s="47"/>
      <c r="E16" s="47"/>
      <c r="F16" s="47"/>
      <c r="G16" s="45"/>
      <c r="H16" s="38" t="s">
        <v>4</v>
      </c>
      <c r="I16" s="1"/>
      <c r="J16" s="1"/>
      <c r="K16" s="1"/>
      <c r="L16" s="1"/>
    </row>
    <row r="17" spans="1:13" ht="15" x14ac:dyDescent="0.2">
      <c r="A17" s="30" t="s">
        <v>21</v>
      </c>
      <c r="B17" s="32">
        <v>41500</v>
      </c>
      <c r="C17" s="13">
        <v>41650</v>
      </c>
      <c r="D17" s="13">
        <v>41650</v>
      </c>
      <c r="E17" s="13"/>
      <c r="F17" s="13"/>
      <c r="G17" s="14">
        <f>SUM(B17:F17)/3</f>
        <v>41600</v>
      </c>
      <c r="H17" s="15">
        <v>41600</v>
      </c>
      <c r="I17" s="1"/>
      <c r="J17" s="1"/>
      <c r="K17" s="1"/>
      <c r="L17" s="1"/>
    </row>
    <row r="18" spans="1:13" ht="15.75" thickBot="1" x14ac:dyDescent="0.3">
      <c r="A18" s="31" t="s">
        <v>5</v>
      </c>
      <c r="B18" s="33">
        <f>B17*$B15</f>
        <v>83000</v>
      </c>
      <c r="C18" s="16">
        <f>C17*$B15</f>
        <v>83300</v>
      </c>
      <c r="D18" s="16">
        <f>D17*$B15</f>
        <v>83300</v>
      </c>
      <c r="E18" s="16">
        <f>E17*$B15</f>
        <v>0</v>
      </c>
      <c r="F18" s="16">
        <f>F17*$B15</f>
        <v>0</v>
      </c>
      <c r="G18" s="16"/>
      <c r="H18" s="17">
        <f>H17*$B15</f>
        <v>83200</v>
      </c>
      <c r="I18" s="1"/>
      <c r="J18" s="1"/>
      <c r="K18" s="1"/>
      <c r="L18" s="1"/>
    </row>
    <row r="19" spans="1:13" s="19" customFormat="1" ht="15" thickBot="1" x14ac:dyDescent="0.25">
      <c r="A19" s="18" t="s">
        <v>6</v>
      </c>
      <c r="B19" s="34">
        <f>B13+B18</f>
        <v>277800</v>
      </c>
      <c r="C19" s="34">
        <f t="shared" ref="C19:F19" si="0">C13+C18</f>
        <v>278700</v>
      </c>
      <c r="D19" s="34">
        <f t="shared" si="0"/>
        <v>278500</v>
      </c>
      <c r="E19" s="34">
        <f t="shared" si="0"/>
        <v>0</v>
      </c>
      <c r="F19" s="34">
        <f t="shared" si="0"/>
        <v>0</v>
      </c>
      <c r="G19" s="35"/>
      <c r="H19" s="36"/>
    </row>
    <row r="20" spans="1:13" s="24" customFormat="1" ht="15" x14ac:dyDescent="0.25">
      <c r="A20" s="20" t="s">
        <v>26</v>
      </c>
      <c r="B20" s="20"/>
      <c r="C20" s="20"/>
      <c r="D20" s="20"/>
      <c r="E20" s="20"/>
      <c r="F20" s="20"/>
      <c r="G20" s="21" t="s">
        <v>10</v>
      </c>
      <c r="H20" s="22">
        <f>H13+H18</f>
        <v>278332</v>
      </c>
      <c r="I20" s="23"/>
      <c r="J20" s="23"/>
      <c r="K20" s="23"/>
      <c r="L20" s="23"/>
      <c r="M20" s="23"/>
    </row>
    <row r="22" spans="1:13" s="40" customFormat="1" ht="30" customHeight="1" x14ac:dyDescent="0.2">
      <c r="A22" s="41" t="s">
        <v>12</v>
      </c>
      <c r="B22" s="42" t="s">
        <v>27</v>
      </c>
      <c r="C22" s="42"/>
      <c r="D22" s="42"/>
      <c r="E22" s="42"/>
      <c r="F22" s="42"/>
      <c r="G22" s="42"/>
      <c r="H22" s="42"/>
    </row>
    <row r="23" spans="1:13" s="40" customFormat="1" ht="15.75" customHeight="1" x14ac:dyDescent="0.2">
      <c r="A23" s="41" t="s">
        <v>13</v>
      </c>
      <c r="B23" s="42" t="s">
        <v>28</v>
      </c>
      <c r="C23" s="42"/>
      <c r="D23" s="42"/>
      <c r="E23" s="42"/>
      <c r="F23" s="42"/>
      <c r="G23" s="42"/>
      <c r="H23" s="42"/>
    </row>
    <row r="24" spans="1:13" s="40" customFormat="1" ht="15.75" customHeight="1" x14ac:dyDescent="0.2">
      <c r="A24" s="41" t="s">
        <v>14</v>
      </c>
      <c r="B24" s="42" t="s">
        <v>29</v>
      </c>
      <c r="C24" s="42"/>
      <c r="D24" s="42"/>
      <c r="E24" s="42"/>
      <c r="F24" s="42"/>
      <c r="G24" s="42"/>
      <c r="H24" s="42"/>
    </row>
    <row r="25" spans="1:13" s="24" customFormat="1" ht="15" x14ac:dyDescent="0.25">
      <c r="A25" s="20"/>
      <c r="B25" s="20"/>
      <c r="C25" s="20"/>
      <c r="D25" s="20"/>
      <c r="E25" s="20"/>
      <c r="F25" s="20"/>
      <c r="G25" s="20"/>
      <c r="H25" s="20"/>
    </row>
    <row r="26" spans="1:13" ht="15" x14ac:dyDescent="0.25">
      <c r="A26" s="20" t="s">
        <v>17</v>
      </c>
      <c r="B26" s="25"/>
      <c r="C26" s="25"/>
      <c r="D26" s="25"/>
      <c r="E26" s="25"/>
      <c r="F26" s="25"/>
      <c r="G26" s="25"/>
      <c r="H26" s="26" t="s">
        <v>16</v>
      </c>
      <c r="I26" s="1"/>
      <c r="J26" s="1"/>
      <c r="K26" s="1"/>
      <c r="L26" s="1"/>
    </row>
  </sheetData>
  <sheetProtection selectLockedCells="1" selectUnlockedCells="1"/>
  <mergeCells count="16">
    <mergeCell ref="A3:H3"/>
    <mergeCell ref="B4:H4"/>
    <mergeCell ref="B5:H5"/>
    <mergeCell ref="B7:F7"/>
    <mergeCell ref="B6:G6"/>
    <mergeCell ref="G10:G11"/>
    <mergeCell ref="B11:F11"/>
    <mergeCell ref="B9:F9"/>
    <mergeCell ref="B10:F10"/>
    <mergeCell ref="B14:F14"/>
    <mergeCell ref="B22:H22"/>
    <mergeCell ref="B23:H23"/>
    <mergeCell ref="B24:H24"/>
    <mergeCell ref="B15:F15"/>
    <mergeCell ref="G15:G16"/>
    <mergeCell ref="B16:F16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2021-09-14T04:51:00Z</cp:lastPrinted>
  <dcterms:created xsi:type="dcterms:W3CDTF">2012-04-02T10:33:59Z</dcterms:created>
  <dcterms:modified xsi:type="dcterms:W3CDTF">2021-09-14T10:13:22Z</dcterms:modified>
</cp:coreProperties>
</file>