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35" windowWidth="18120" windowHeight="7275" activeTab="2"/>
  </bookViews>
  <sheets>
    <sheet name="хоз." sheetId="1" r:id="rId1"/>
    <sheet name="Лист3" sheetId="3" r:id="rId2"/>
    <sheet name="Белизна и средство для стекол" sheetId="4" r:id="rId3"/>
  </sheets>
  <externalReferences>
    <externalReference r:id="rId4"/>
  </externalReferences>
  <definedNames>
    <definedName name="_xlnm.Print_Area" localSheetId="2">'Белизна и средство для стекол'!$A$1:$F$28</definedName>
  </definedNames>
  <calcPr calcId="145621"/>
</workbook>
</file>

<file path=xl/calcChain.xml><?xml version="1.0" encoding="utf-8"?>
<calcChain xmlns="http://schemas.openxmlformats.org/spreadsheetml/2006/main">
  <c r="H23" i="4" l="1"/>
  <c r="I23" i="4"/>
  <c r="F21" i="4" l="1"/>
  <c r="C23" i="4"/>
  <c r="F19" i="4"/>
  <c r="D19" i="4"/>
  <c r="E19" i="4"/>
  <c r="C19" i="4"/>
  <c r="C20" i="4" s="1"/>
  <c r="B19" i="4"/>
  <c r="D23" i="4"/>
  <c r="E20" i="4" l="1"/>
  <c r="F20" i="4" s="1"/>
  <c r="E14" i="4"/>
  <c r="D20" i="4" l="1"/>
  <c r="B20" i="4"/>
  <c r="E15" i="4"/>
  <c r="F15" i="4" s="1"/>
  <c r="D15" i="4"/>
  <c r="C15" i="4"/>
  <c r="B15" i="4"/>
  <c r="F16" i="1" l="1"/>
  <c r="E15" i="1" l="1"/>
  <c r="E10" i="1"/>
  <c r="E14" i="1"/>
  <c r="E9" i="1"/>
  <c r="B10" i="1" l="1"/>
  <c r="F15" i="1" l="1"/>
  <c r="D15" i="1"/>
  <c r="C15" i="1"/>
  <c r="B15" i="1"/>
  <c r="D10" i="1"/>
  <c r="C10" i="1"/>
  <c r="F10" i="1" l="1"/>
</calcChain>
</file>

<file path=xl/sharedStrings.xml><?xml version="1.0" encoding="utf-8"?>
<sst xmlns="http://schemas.openxmlformats.org/spreadsheetml/2006/main" count="57" uniqueCount="29">
  <si>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</si>
  <si>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</si>
  <si>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</si>
  <si>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</si>
  <si>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</si>
  <si>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</si>
  <si>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</si>
  <si>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Средняя цена, руб.</t>
  </si>
  <si>
    <t>Начальная (максимальная) цена, руб.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</si>
  <si>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</si>
  <si>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</si>
  <si>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t>Приложение 2 к извещению об осуществлении аукциона
 в электронной форме</t>
  </si>
  <si>
    <t>Метод определения начальной (максимальной) цены контракта: метод сопоставления розничных цен</t>
  </si>
  <si>
    <t>литр; дм³</t>
  </si>
  <si>
    <t>Средства отбеливающие для стирки</t>
  </si>
  <si>
    <t xml:space="preserve">Тип средства: Хлорсодержащее;
Форма выпуска: Гель;
Форма поставки: бутылка 1 литр.
</t>
  </si>
  <si>
    <t>Средства моющие для стекол и зеркал</t>
  </si>
  <si>
    <t xml:space="preserve">Форма выпуска: Спрей;
Средство спиртосодержащее: да;
Форма поставки: флакон не более 500 мл.
</t>
  </si>
  <si>
    <t>ИТОГО:</t>
  </si>
  <si>
    <r>
      <t>Начальная (максимальная цена) контракта составляет 30</t>
    </r>
    <r>
      <rPr>
        <sz val="10"/>
        <rFont val="Times New Roman"/>
        <family val="1"/>
        <charset val="204"/>
      </rPr>
      <t xml:space="preserve"> 276 (тридцать тысяч двести семьдесят шесть) рублей 00 копеек</t>
    </r>
    <r>
      <rPr>
        <sz val="10"/>
        <color theme="1"/>
        <rFont val="Times New Roman"/>
        <family val="1"/>
        <charset val="204"/>
      </rPr>
      <t xml:space="preserve">
1* - https://www.sima-land.ru/
2* - https://www.komus.ru/
3* - https://www.almin.ru/
</t>
    </r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</si>
  <si>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theme="3" tint="0.39997558519241921"/>
        <rFont val="Times New Roman"/>
        <family val="1"/>
        <charset val="204"/>
      </rPr>
      <t>223862201905886220100100320022041244</t>
    </r>
    <r>
      <rPr>
        <sz val="10"/>
        <rFont val="Times New Roman"/>
        <family val="1"/>
        <charset val="204"/>
      </rPr>
      <t>)</t>
    </r>
  </si>
  <si>
    <t>Специалист по закупкам</t>
  </si>
  <si>
    <t xml:space="preserve"> А.В. Солдатова</t>
  </si>
  <si>
    <t>1* - https://xn--86-6kcuxhn0a5c.xn--p1ai/
2* - https://www.sima-land.ru/
3* - https://www.komus.ru/cart</t>
  </si>
  <si>
    <t>Начальная (максимальная цена) контракта составляет:</t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</si>
  <si>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</t>
    </r>
  </si>
  <si>
    <t xml:space="preserve">Приложение 2 </t>
  </si>
  <si>
    <t>к извещению об осуществлении аукциона в электронной форме</t>
  </si>
  <si>
    <r>
      <rPr>
        <sz val="10"/>
        <rFont val="Times New Roman"/>
        <family val="1"/>
        <charset val="204"/>
      </rPr>
      <t xml:space="preserve">(ИКЗ - </t>
    </r>
    <r>
      <rPr>
        <sz val="10"/>
        <color rgb="FFFF0000"/>
        <rFont val="Times New Roman"/>
        <family val="1"/>
        <charset val="204"/>
      </rPr>
      <t>243862201905886220100100170012041244</t>
    </r>
    <r>
      <rPr>
        <sz val="10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</si>
</sst>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2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vertical="top" wrapText="1"/>
    </xf>
    <xf numFmtId="2" fontId="4" fillId="0" borderId="28" xfId="0" applyNumberFormat="1" applyFont="1" applyBorder="1" applyAlignment="1">
      <alignment horizontal="center" vertical="top" wrapText="1"/>
    </xf>
    <xf numFmtId="2" fontId="5" fillId="0" borderId="27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1" fillId="0" borderId="0" xfId="0" applyNumberFormat="1" applyFont="1" applyAlignment="1">
      <alignment vertical="top"/>
    </xf>
    <xf numFmtId="4" fontId="5" fillId="0" borderId="0" xfId="0" applyNumberFormat="1" applyFont="1" applyAlignment="1">
      <alignment horizontal="center" vertical="top"/>
    </xf>
    <xf numFmtId="2" fontId="4" fillId="0" borderId="27" xfId="0" applyNumberFormat="1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2" fontId="4" fillId="0" borderId="27" xfId="0" applyNumberFormat="1" applyFont="1" applyBorder="1" applyAlignment="1">
      <alignment horizontal="justify" vertical="top" wrapText="1"/>
    </xf>
    <xf numFmtId="0" fontId="4" fillId="0" borderId="27" xfId="0" applyFont="1" applyBorder="1" applyAlignment="1">
      <alignment horizontal="left" vertical="top" wrapText="1"/>
    </xf>
    <xf numFmtId="4" fontId="4" fillId="0" borderId="27" xfId="0" applyNumberFormat="1" applyFont="1" applyFill="1" applyBorder="1" applyAlignment="1">
      <alignment horizontal="center" vertical="top" wrapText="1"/>
    </xf>
    <xf numFmtId="4" fontId="4" fillId="0" borderId="27" xfId="0" applyNumberFormat="1" applyFont="1" applyBorder="1" applyAlignment="1">
      <alignment horizontal="center" vertical="top" wrapText="1"/>
    </xf>
    <xf numFmtId="4" fontId="5" fillId="0" borderId="29" xfId="0" applyNumberFormat="1" applyFont="1" applyBorder="1" applyAlignment="1">
      <alignment horizontal="center" vertical="center"/>
    </xf>
    <xf numFmtId="4" fontId="1" fillId="0" borderId="27" xfId="0" applyNumberFormat="1" applyFont="1" applyBorder="1" applyAlignment="1">
      <alignment vertical="top" wrapText="1"/>
    </xf>
    <xf numFmtId="2" fontId="1" fillId="0" borderId="27" xfId="0" applyNumberFormat="1" applyFont="1" applyBorder="1" applyAlignment="1">
      <alignment vertical="top" wrapText="1"/>
    </xf>
    <xf numFmtId="0" fontId="4" fillId="0" borderId="32" xfId="0" applyFont="1" applyFill="1" applyBorder="1" applyAlignment="1">
      <alignment vertical="top" wrapText="1"/>
    </xf>
    <xf numFmtId="0" fontId="4" fillId="0" borderId="33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4" fontId="4" fillId="0" borderId="34" xfId="0" applyNumberFormat="1" applyFont="1" applyFill="1" applyBorder="1" applyAlignment="1">
      <alignment horizontal="center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4" fontId="6" fillId="0" borderId="30" xfId="0" applyNumberFormat="1" applyFont="1" applyFill="1" applyBorder="1" applyAlignment="1">
      <alignment vertical="top" wrapText="1"/>
    </xf>
    <xf numFmtId="4" fontId="4" fillId="0" borderId="37" xfId="0" applyNumberFormat="1" applyFont="1" applyFill="1" applyBorder="1" applyAlignment="1">
      <alignment vertical="top" wrapText="1"/>
    </xf>
    <xf numFmtId="4" fontId="4" fillId="0" borderId="34" xfId="0" applyNumberFormat="1" applyFont="1" applyFill="1" applyBorder="1" applyAlignment="1">
      <alignment vertical="top" wrapText="1"/>
    </xf>
    <xf numFmtId="4" fontId="5" fillId="0" borderId="0" xfId="0" applyNumberFormat="1" applyFont="1" applyBorder="1" applyAlignment="1">
      <alignment horizontal="center" vertical="center"/>
    </xf>
    <xf numFmtId="4" fontId="6" fillId="0" borderId="2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4" fontId="6" fillId="0" borderId="34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6" fillId="0" borderId="17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horizontal="justify" vertical="top" wrapText="1"/>
    </xf>
    <xf numFmtId="0" fontId="6" fillId="0" borderId="18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4" fontId="5" fillId="0" borderId="0" xfId="0" applyNumberFormat="1" applyFont="1" applyBorder="1" applyAlignment="1">
      <alignment horizontal="center" vertical="top" wrapText="1"/>
    </xf>
    <xf numFmtId="4" fontId="1" fillId="0" borderId="27" xfId="0" applyNumberFormat="1" applyFont="1" applyBorder="1" applyAlignment="1">
      <alignment vertical="top" wrapText="1"/>
    </xf>
    <xf numFmtId="4" fontId="6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Alignment="1">
      <alignment horizontal="left" wrapText="1"/>
    </xf>
    <xf numFmtId="0" fontId="4" fillId="0" borderId="27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2" fontId="1" fillId="0" borderId="35" xfId="0" applyNumberFormat="1" applyFont="1" applyBorder="1" applyAlignment="1">
      <alignment vertical="top" wrapText="1"/>
    </xf>
    <xf numFmtId="2" fontId="1" fillId="0" borderId="29" xfId="0" applyNumberFormat="1" applyFont="1" applyBorder="1" applyAlignment="1">
      <alignment vertical="top" wrapText="1"/>
    </xf>
    <xf numFmtId="0" fontId="1" fillId="0" borderId="38" xfId="0" applyFont="1" applyFill="1" applyBorder="1" applyAlignment="1">
      <alignment horizontal="justify" vertical="top" wrapText="1"/>
    </xf>
    <xf numFmtId="0" fontId="1" fillId="0" borderId="39" xfId="0" applyFont="1" applyFill="1" applyBorder="1" applyAlignment="1">
      <alignment horizontal="justify" vertical="top" wrapText="1"/>
    </xf>
    <xf numFmtId="0" fontId="1" fillId="0" borderId="40" xfId="0" applyFont="1" applyFill="1" applyBorder="1" applyAlignment="1">
      <alignment horizontal="justify" vertical="top" wrapText="1"/>
    </xf>
    <xf numFmtId="4" fontId="1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6"/>
  <sheetViews>
    <sheetView workbookViewId="0">
      <selection activeCell="C23" sqref="C23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0"/>
    <col min="8" max="8" width="9" style="21"/>
    <col min="9" max="16384" width="9" style="1"/>
  </cols>
  <sheetData>
    <row r="1" spans="1:8" ht="30" customHeight="1" x14ac:dyDescent="0.25">
      <c r="D1" s="61" t="s">
        <v>11</v>
      </c>
      <c r="E1" s="62"/>
      <c r="F1" s="62"/>
    </row>
    <row r="2" spans="1:8" ht="27.75" customHeight="1" thickBot="1" x14ac:dyDescent="0.3">
      <c r="A2" s="72" t="s">
        <v>20</v>
      </c>
      <c r="B2" s="72"/>
      <c r="C2" s="72"/>
      <c r="D2" s="72"/>
      <c r="E2" s="72"/>
      <c r="F2" s="72"/>
      <c r="G2" s="1"/>
      <c r="H2" s="1"/>
    </row>
    <row r="3" spans="1:8" s="4" customFormat="1" ht="24.75" customHeight="1" thickTop="1" thickBot="1" x14ac:dyDescent="0.3">
      <c r="A3" s="2" t="s">
        <v>12</v>
      </c>
      <c r="B3" s="3"/>
      <c r="C3" s="3"/>
      <c r="D3" s="3"/>
      <c r="E3" s="3"/>
      <c r="F3" s="3"/>
    </row>
    <row r="4" spans="1:8" ht="39.75" customHeight="1" thickTop="1" thickBot="1" x14ac:dyDescent="0.3">
      <c r="A4" s="73" t="s">
        <v>0</v>
      </c>
      <c r="B4" s="75" t="s">
        <v>1</v>
      </c>
      <c r="C4" s="76"/>
      <c r="D4" s="77"/>
      <c r="E4" s="5" t="s">
        <v>7</v>
      </c>
      <c r="F4" s="6" t="s">
        <v>8</v>
      </c>
      <c r="G4" s="1"/>
      <c r="H4" s="1"/>
    </row>
    <row r="5" spans="1:8" ht="13.5" customHeight="1" thickBot="1" x14ac:dyDescent="0.3">
      <c r="A5" s="74"/>
      <c r="B5" s="7">
        <v>1</v>
      </c>
      <c r="C5" s="8">
        <v>2</v>
      </c>
      <c r="D5" s="8">
        <v>3</v>
      </c>
      <c r="E5" s="9"/>
      <c r="F5" s="10"/>
      <c r="G5" s="1"/>
      <c r="H5" s="1"/>
    </row>
    <row r="6" spans="1:8" ht="13.5" customHeight="1" thickTop="1" x14ac:dyDescent="0.25">
      <c r="A6" s="11" t="s">
        <v>2</v>
      </c>
      <c r="B6" s="64" t="s">
        <v>14</v>
      </c>
      <c r="C6" s="65"/>
      <c r="D6" s="65"/>
      <c r="E6" s="66"/>
      <c r="F6" s="67"/>
      <c r="G6" s="1"/>
      <c r="H6" s="1"/>
    </row>
    <row r="7" spans="1:8" ht="41.25" customHeight="1" thickBot="1" x14ac:dyDescent="0.3">
      <c r="A7" s="12" t="s">
        <v>3</v>
      </c>
      <c r="B7" s="78" t="s">
        <v>15</v>
      </c>
      <c r="C7" s="79"/>
      <c r="D7" s="79"/>
      <c r="E7" s="80"/>
      <c r="F7" s="68"/>
      <c r="G7" s="1"/>
      <c r="H7" s="1"/>
    </row>
    <row r="8" spans="1:8" ht="13.5" customHeight="1" thickTop="1" thickBot="1" x14ac:dyDescent="0.3">
      <c r="A8" s="12" t="s">
        <v>4</v>
      </c>
      <c r="B8" s="26">
        <v>200</v>
      </c>
      <c r="C8" s="22" t="s">
        <v>13</v>
      </c>
      <c r="D8" s="22"/>
      <c r="E8" s="23"/>
      <c r="F8" s="13"/>
      <c r="G8" s="1"/>
      <c r="H8" s="1"/>
    </row>
    <row r="9" spans="1:8" ht="13.5" customHeight="1" thickTop="1" thickBot="1" x14ac:dyDescent="0.3">
      <c r="A9" s="12" t="s">
        <v>5</v>
      </c>
      <c r="B9" s="15">
        <v>98</v>
      </c>
      <c r="C9" s="15">
        <v>129</v>
      </c>
      <c r="D9" s="15">
        <v>89.13</v>
      </c>
      <c r="E9" s="15">
        <f>(B9+C9+D9)/3</f>
        <v>105.37666666666667</v>
      </c>
      <c r="F9" s="16">
        <v>105.38</v>
      </c>
      <c r="G9" s="1"/>
      <c r="H9" s="1"/>
    </row>
    <row r="10" spans="1:8" ht="13.5" customHeight="1" thickTop="1" thickBot="1" x14ac:dyDescent="0.3">
      <c r="A10" s="12" t="s">
        <v>6</v>
      </c>
      <c r="B10" s="15">
        <f>B9*B8</f>
        <v>19600</v>
      </c>
      <c r="C10" s="24">
        <f>C9*B8</f>
        <v>25800</v>
      </c>
      <c r="D10" s="25">
        <f>D9*B8</f>
        <v>17826</v>
      </c>
      <c r="E10" s="25">
        <f>F9*B8</f>
        <v>21076</v>
      </c>
      <c r="F10" s="16">
        <f>E10</f>
        <v>21076</v>
      </c>
      <c r="G10" s="1"/>
      <c r="H10" s="1"/>
    </row>
    <row r="11" spans="1:8" ht="13.5" customHeight="1" thickTop="1" x14ac:dyDescent="0.25">
      <c r="A11" s="11" t="s">
        <v>2</v>
      </c>
      <c r="B11" s="64" t="s">
        <v>16</v>
      </c>
      <c r="C11" s="65"/>
      <c r="D11" s="65"/>
      <c r="E11" s="66"/>
      <c r="F11" s="67"/>
      <c r="G11" s="1"/>
      <c r="H11" s="1"/>
    </row>
    <row r="12" spans="1:8" ht="42" customHeight="1" thickBot="1" x14ac:dyDescent="0.3">
      <c r="A12" s="12" t="s">
        <v>3</v>
      </c>
      <c r="B12" s="69" t="s">
        <v>17</v>
      </c>
      <c r="C12" s="70"/>
      <c r="D12" s="70"/>
      <c r="E12" s="71"/>
      <c r="F12" s="68"/>
      <c r="G12" s="1"/>
      <c r="H12" s="1"/>
    </row>
    <row r="13" spans="1:8" ht="13.5" customHeight="1" thickTop="1" thickBot="1" x14ac:dyDescent="0.3">
      <c r="A13" s="12" t="s">
        <v>4</v>
      </c>
      <c r="B13" s="26">
        <v>40</v>
      </c>
      <c r="C13" s="22" t="s">
        <v>13</v>
      </c>
      <c r="D13" s="22"/>
      <c r="E13" s="23"/>
      <c r="F13" s="13"/>
      <c r="G13" s="1"/>
      <c r="H13" s="1"/>
    </row>
    <row r="14" spans="1:8" ht="13.5" customHeight="1" thickTop="1" thickBot="1" x14ac:dyDescent="0.3">
      <c r="A14" s="12" t="s">
        <v>5</v>
      </c>
      <c r="B14" s="14">
        <v>226</v>
      </c>
      <c r="C14" s="14">
        <v>222</v>
      </c>
      <c r="D14" s="15">
        <v>242</v>
      </c>
      <c r="E14" s="14">
        <f>(B14+C14+D14)/3</f>
        <v>230</v>
      </c>
      <c r="F14" s="16">
        <v>230</v>
      </c>
      <c r="G14" s="1"/>
      <c r="H14" s="1"/>
    </row>
    <row r="15" spans="1:8" ht="13.5" customHeight="1" thickTop="1" thickBot="1" x14ac:dyDescent="0.3">
      <c r="A15" s="12" t="s">
        <v>6</v>
      </c>
      <c r="B15" s="14">
        <f>B14*B13</f>
        <v>9040</v>
      </c>
      <c r="C15" s="17">
        <f>C14*B13</f>
        <v>8880</v>
      </c>
      <c r="D15" s="18">
        <f>D14*B13</f>
        <v>9680</v>
      </c>
      <c r="E15" s="18">
        <f>F14*B13</f>
        <v>9200</v>
      </c>
      <c r="F15" s="27">
        <f>E15</f>
        <v>9200</v>
      </c>
      <c r="G15" s="1"/>
      <c r="H15" s="1"/>
    </row>
    <row r="16" spans="1:8" ht="13.5" customHeight="1" thickTop="1" x14ac:dyDescent="0.25">
      <c r="E16" s="29" t="s">
        <v>18</v>
      </c>
      <c r="F16" s="28">
        <f>F10+F15</f>
        <v>30276</v>
      </c>
      <c r="G16" s="1"/>
      <c r="H16" s="1"/>
    </row>
    <row r="17" spans="1:8" ht="13.5" customHeight="1" x14ac:dyDescent="0.25">
      <c r="A17" s="63" t="s">
        <v>19</v>
      </c>
      <c r="B17" s="63"/>
      <c r="C17" s="63"/>
      <c r="D17" s="63"/>
      <c r="E17" s="63"/>
      <c r="F17" s="63"/>
      <c r="G17" s="1"/>
      <c r="H17" s="1"/>
    </row>
    <row r="18" spans="1:8" ht="46.5" customHeight="1" x14ac:dyDescent="0.25">
      <c r="A18" s="63"/>
      <c r="B18" s="63"/>
      <c r="C18" s="63"/>
      <c r="D18" s="63"/>
      <c r="E18" s="63"/>
      <c r="F18" s="63"/>
      <c r="G18" s="1"/>
      <c r="H18" s="1"/>
    </row>
    <row r="19" spans="1:8" ht="13.5" customHeight="1" x14ac:dyDescent="0.25">
      <c r="A19" s="2" t="s">
        <v>9</v>
      </c>
      <c r="D19" s="2" t="s">
        <v>10</v>
      </c>
      <c r="G19" s="1"/>
      <c r="H19" s="1"/>
    </row>
    <row r="20" spans="1:8" ht="25.5" customHeight="1" x14ac:dyDescent="0.25">
      <c r="G20" s="1"/>
      <c r="H20" s="1"/>
    </row>
    <row r="21" spans="1:8" ht="13.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26.25" customHeight="1" x14ac:dyDescent="0.25">
      <c r="G25" s="1"/>
      <c r="H25" s="1"/>
    </row>
    <row r="26" spans="1:8" ht="13.5" customHeight="1" x14ac:dyDescent="0.25">
      <c r="G26" s="1"/>
      <c r="H26" s="1"/>
    </row>
    <row r="27" spans="1:8" ht="13.5" customHeight="1" x14ac:dyDescent="0.25">
      <c r="G27" s="1"/>
      <c r="H27" s="1"/>
    </row>
    <row r="28" spans="1:8" ht="13.5" customHeight="1" x14ac:dyDescent="0.25">
      <c r="G28" s="1"/>
      <c r="H28" s="1"/>
    </row>
    <row r="29" spans="1:8" ht="13.5" customHeight="1" x14ac:dyDescent="0.25"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9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7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G1572" s="1"/>
      <c r="H1572" s="1"/>
    </row>
    <row r="1573" spans="1:8" ht="13.5" customHeight="1" x14ac:dyDescent="0.25">
      <c r="G1573" s="1"/>
      <c r="H1573" s="1"/>
    </row>
    <row r="1574" spans="1:8" ht="13.5" customHeight="1" x14ac:dyDescent="0.25">
      <c r="G1574" s="1"/>
      <c r="H1574" s="1"/>
    </row>
    <row r="1575" spans="1:8" ht="13.5" customHeight="1" x14ac:dyDescent="0.25">
      <c r="G1575" s="1"/>
      <c r="H1575" s="1"/>
    </row>
    <row r="1576" spans="1:8" ht="13.5" customHeight="1" x14ac:dyDescent="0.25">
      <c r="G1576" s="1"/>
      <c r="H1576" s="1"/>
    </row>
    <row r="1577" spans="1:8" ht="13.5" customHeight="1" x14ac:dyDescent="0.25">
      <c r="G1577" s="1"/>
      <c r="H1577" s="1"/>
    </row>
    <row r="1578" spans="1:8" ht="13.5" customHeight="1" x14ac:dyDescent="0.25">
      <c r="G1578" s="1"/>
      <c r="H1578" s="1"/>
    </row>
    <row r="1579" spans="1:8" ht="13.5" customHeight="1" x14ac:dyDescent="0.25">
      <c r="G1579" s="1"/>
      <c r="H1579" s="1"/>
    </row>
    <row r="1580" spans="1:8" ht="13.5" customHeight="1" x14ac:dyDescent="0.25">
      <c r="G1580" s="1"/>
      <c r="H1580" s="1"/>
    </row>
    <row r="1581" spans="1:8" ht="13.5" customHeight="1" x14ac:dyDescent="0.25">
      <c r="G1581" s="1"/>
      <c r="H1581" s="1"/>
    </row>
    <row r="1582" spans="1:8" ht="13.5" customHeight="1" x14ac:dyDescent="0.25">
      <c r="G1582" s="1"/>
      <c r="H1582" s="1"/>
    </row>
    <row r="1583" spans="1:8" ht="13.5" customHeight="1" x14ac:dyDescent="0.25">
      <c r="G1583" s="1"/>
      <c r="H1583" s="1"/>
    </row>
    <row r="1584" spans="1:8" ht="13.5" customHeight="1" x14ac:dyDescent="0.25">
      <c r="G1584" s="1"/>
      <c r="H1584" s="1"/>
    </row>
    <row r="1585" spans="7:8" ht="13.5" customHeight="1" x14ac:dyDescent="0.25">
      <c r="G1585" s="1"/>
      <c r="H1585" s="1"/>
    </row>
    <row r="1586" spans="7:8" ht="13.5" customHeight="1" x14ac:dyDescent="0.25">
      <c r="G1586" s="1"/>
      <c r="H1586" s="1"/>
    </row>
  </sheetData>
  <mergeCells count="11">
    <mergeCell ref="D1:F1"/>
    <mergeCell ref="A17:F18"/>
    <mergeCell ref="B11:E11"/>
    <mergeCell ref="F11:F12"/>
    <mergeCell ref="B12:E12"/>
    <mergeCell ref="A2:F2"/>
    <mergeCell ref="A4:A5"/>
    <mergeCell ref="B4:D4"/>
    <mergeCell ref="B6:E6"/>
    <mergeCell ref="F6:F7"/>
    <mergeCell ref="B7:E7"/>
  </mergeCells>
  <pageMargins left="1" right="1" top="1" bottom="1" header="0.5" footer="0.5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95"/>
  <sheetViews>
    <sheetView tabSelected="1" view="pageBreakPreview" zoomScale="120" zoomScaleNormal="120" zoomScaleSheetLayoutView="120" workbookViewId="0">
      <selection activeCell="E15" sqref="E15"/>
    </sheetView>
  </sheetViews>
  <sheetFormatPr defaultRowHeight="13.5" customHeight="1" x14ac:dyDescent="0.25"/>
  <cols>
    <col min="1" max="1" width="20.125" style="2" bestFit="1" customWidth="1"/>
    <col min="2" max="4" width="14.25" style="2" customWidth="1"/>
    <col min="5" max="6" width="16" style="2" customWidth="1"/>
    <col min="7" max="7" width="9" style="20"/>
    <col min="8" max="8" width="9" style="21"/>
    <col min="9" max="16384" width="9" style="1"/>
  </cols>
  <sheetData>
    <row r="1" spans="1:8" ht="13.5" customHeight="1" x14ac:dyDescent="0.25">
      <c r="A1" s="61" t="s">
        <v>26</v>
      </c>
      <c r="B1" s="61"/>
      <c r="C1" s="61"/>
      <c r="D1" s="61"/>
      <c r="E1" s="61"/>
      <c r="F1" s="61"/>
    </row>
    <row r="2" spans="1:8" ht="15.75" customHeight="1" x14ac:dyDescent="0.25">
      <c r="A2" s="61" t="s">
        <v>27</v>
      </c>
      <c r="B2" s="61"/>
      <c r="C2" s="61"/>
      <c r="D2" s="61"/>
      <c r="E2" s="61"/>
      <c r="F2" s="61"/>
    </row>
    <row r="3" spans="1:8" ht="15.75" x14ac:dyDescent="0.25">
      <c r="D3" s="30"/>
      <c r="E3" s="31"/>
      <c r="F3" s="31"/>
    </row>
    <row r="4" spans="1:8" ht="12.75" x14ac:dyDescent="0.25">
      <c r="A4" s="81" t="s">
        <v>25</v>
      </c>
      <c r="B4" s="81"/>
      <c r="C4" s="81"/>
      <c r="D4" s="81"/>
      <c r="E4" s="81"/>
      <c r="F4" s="81"/>
      <c r="G4" s="1"/>
      <c r="H4" s="1"/>
    </row>
    <row r="5" spans="1:8" s="58" customFormat="1" ht="12.75" x14ac:dyDescent="0.25">
      <c r="A5" s="81" t="s">
        <v>28</v>
      </c>
      <c r="B5" s="81"/>
      <c r="C5" s="81"/>
      <c r="D5" s="81"/>
      <c r="E5" s="81"/>
      <c r="F5" s="81"/>
    </row>
    <row r="6" spans="1:8" s="58" customFormat="1" ht="12.75" x14ac:dyDescent="0.25">
      <c r="A6" s="57"/>
      <c r="B6" s="57"/>
      <c r="C6" s="57"/>
      <c r="D6" s="57"/>
      <c r="E6" s="57"/>
      <c r="F6" s="57"/>
    </row>
    <row r="7" spans="1:8" s="60" customFormat="1" ht="12.75" x14ac:dyDescent="0.25">
      <c r="A7" s="82" t="s">
        <v>12</v>
      </c>
      <c r="B7" s="82"/>
      <c r="C7" s="82"/>
      <c r="D7" s="82"/>
      <c r="E7" s="82"/>
      <c r="F7" s="82"/>
    </row>
    <row r="8" spans="1:8" s="4" customFormat="1" ht="12.75" x14ac:dyDescent="0.25">
      <c r="A8" s="2"/>
      <c r="B8" s="3"/>
      <c r="C8" s="3"/>
      <c r="D8" s="3"/>
      <c r="E8" s="3"/>
      <c r="F8" s="3"/>
    </row>
    <row r="9" spans="1:8" ht="39.75" customHeight="1" x14ac:dyDescent="0.25">
      <c r="A9" s="89" t="s">
        <v>0</v>
      </c>
      <c r="B9" s="89" t="s">
        <v>1</v>
      </c>
      <c r="C9" s="89"/>
      <c r="D9" s="89"/>
      <c r="E9" s="34" t="s">
        <v>7</v>
      </c>
      <c r="F9" s="34" t="s">
        <v>8</v>
      </c>
      <c r="G9" s="1"/>
      <c r="H9" s="1"/>
    </row>
    <row r="10" spans="1:8" ht="13.5" customHeight="1" x14ac:dyDescent="0.25">
      <c r="A10" s="89"/>
      <c r="B10" s="35">
        <v>1</v>
      </c>
      <c r="C10" s="35">
        <v>2</v>
      </c>
      <c r="D10" s="35">
        <v>3</v>
      </c>
      <c r="E10" s="36"/>
      <c r="F10" s="36"/>
      <c r="G10" s="1"/>
      <c r="H10" s="1"/>
    </row>
    <row r="11" spans="1:8" ht="13.5" customHeight="1" x14ac:dyDescent="0.25">
      <c r="A11" s="11" t="s">
        <v>2</v>
      </c>
      <c r="B11" s="90" t="s">
        <v>14</v>
      </c>
      <c r="C11" s="91"/>
      <c r="D11" s="91"/>
      <c r="E11" s="92"/>
      <c r="F11" s="93"/>
      <c r="G11" s="1"/>
      <c r="H11" s="1"/>
    </row>
    <row r="12" spans="1:8" ht="41.25" customHeight="1" x14ac:dyDescent="0.25">
      <c r="A12" s="11" t="s">
        <v>3</v>
      </c>
      <c r="B12" s="95" t="s">
        <v>15</v>
      </c>
      <c r="C12" s="96"/>
      <c r="D12" s="96"/>
      <c r="E12" s="97"/>
      <c r="F12" s="94"/>
      <c r="G12" s="1"/>
      <c r="H12" s="1"/>
    </row>
    <row r="13" spans="1:8" ht="13.5" customHeight="1" x14ac:dyDescent="0.25">
      <c r="A13" s="47" t="s">
        <v>4</v>
      </c>
      <c r="B13" s="45">
        <v>220</v>
      </c>
      <c r="C13" s="43" t="s">
        <v>13</v>
      </c>
      <c r="D13" s="43"/>
      <c r="E13" s="44"/>
      <c r="F13" s="42"/>
      <c r="G13" s="1"/>
      <c r="H13" s="1"/>
    </row>
    <row r="14" spans="1:8" ht="13.5" customHeight="1" x14ac:dyDescent="0.25">
      <c r="A14" s="37" t="s">
        <v>5</v>
      </c>
      <c r="B14" s="59">
        <v>114.54</v>
      </c>
      <c r="C14" s="54">
        <v>112</v>
      </c>
      <c r="D14" s="38">
        <v>134</v>
      </c>
      <c r="E14" s="38">
        <f>(B14+C14+D14)/3</f>
        <v>120.18</v>
      </c>
      <c r="F14" s="39">
        <v>120.18</v>
      </c>
      <c r="G14" s="1"/>
      <c r="H14" s="1"/>
    </row>
    <row r="15" spans="1:8" ht="13.5" customHeight="1" x14ac:dyDescent="0.25">
      <c r="A15" s="37" t="s">
        <v>6</v>
      </c>
      <c r="B15" s="46">
        <f>B14*B13</f>
        <v>25198.800000000003</v>
      </c>
      <c r="C15" s="38">
        <f>C14*B13</f>
        <v>24640</v>
      </c>
      <c r="D15" s="38">
        <f>D14*B13</f>
        <v>29480</v>
      </c>
      <c r="E15" s="38">
        <f>F14*B13</f>
        <v>26439.600000000002</v>
      </c>
      <c r="F15" s="39">
        <f>E15</f>
        <v>26439.600000000002</v>
      </c>
      <c r="G15" s="1"/>
      <c r="H15" s="1"/>
    </row>
    <row r="16" spans="1:8" ht="13.5" customHeight="1" x14ac:dyDescent="0.25">
      <c r="A16" s="48" t="s">
        <v>2</v>
      </c>
      <c r="B16" s="85" t="s">
        <v>16</v>
      </c>
      <c r="C16" s="85"/>
      <c r="D16" s="85"/>
      <c r="E16" s="85"/>
      <c r="F16" s="86"/>
      <c r="G16" s="1"/>
      <c r="H16" s="1"/>
    </row>
    <row r="17" spans="1:10" ht="42" customHeight="1" x14ac:dyDescent="0.25">
      <c r="A17" s="49" t="s">
        <v>3</v>
      </c>
      <c r="B17" s="87" t="s">
        <v>17</v>
      </c>
      <c r="C17" s="87"/>
      <c r="D17" s="87"/>
      <c r="E17" s="87"/>
      <c r="F17" s="86"/>
      <c r="G17" s="1"/>
      <c r="H17" s="1"/>
    </row>
    <row r="18" spans="1:10" ht="13.5" customHeight="1" x14ac:dyDescent="0.25">
      <c r="A18" s="37" t="s">
        <v>4</v>
      </c>
      <c r="B18" s="50">
        <v>35</v>
      </c>
      <c r="C18" s="51" t="s">
        <v>13</v>
      </c>
      <c r="D18" s="51"/>
      <c r="E18" s="52"/>
      <c r="F18" s="41"/>
      <c r="G18" s="1"/>
      <c r="H18" s="19"/>
      <c r="I18" s="19"/>
      <c r="J18" s="19"/>
    </row>
    <row r="19" spans="1:10" ht="13.5" customHeight="1" x14ac:dyDescent="0.25">
      <c r="A19" s="37" t="s">
        <v>5</v>
      </c>
      <c r="B19" s="39">
        <f>93.4*2</f>
        <v>186.8</v>
      </c>
      <c r="C19" s="39">
        <f>103*2</f>
        <v>206</v>
      </c>
      <c r="D19" s="38">
        <f>73.6*2</f>
        <v>147.19999999999999</v>
      </c>
      <c r="E19" s="39">
        <f>(B19+C19+D19)/3</f>
        <v>180</v>
      </c>
      <c r="F19" s="39">
        <f>E19</f>
        <v>180</v>
      </c>
      <c r="G19" s="1"/>
      <c r="H19" s="19"/>
      <c r="I19" s="19"/>
      <c r="J19" s="19"/>
    </row>
    <row r="20" spans="1:10" ht="13.5" customHeight="1" x14ac:dyDescent="0.25">
      <c r="A20" s="37" t="s">
        <v>6</v>
      </c>
      <c r="B20" s="39">
        <f>B19*B18</f>
        <v>6538</v>
      </c>
      <c r="C20" s="39">
        <f>C19*B18</f>
        <v>7210</v>
      </c>
      <c r="D20" s="39">
        <f>D19*B18</f>
        <v>5152</v>
      </c>
      <c r="E20" s="39">
        <f>F19*B18</f>
        <v>6300</v>
      </c>
      <c r="F20" s="39">
        <f>E20</f>
        <v>6300</v>
      </c>
      <c r="G20" s="1"/>
      <c r="H20" s="1"/>
    </row>
    <row r="21" spans="1:10" ht="13.5" customHeight="1" x14ac:dyDescent="0.25">
      <c r="B21" s="32"/>
      <c r="C21" s="32"/>
      <c r="D21" s="32"/>
      <c r="E21" s="33" t="s">
        <v>18</v>
      </c>
      <c r="F21" s="40">
        <f>F15+F20</f>
        <v>32739.600000000002</v>
      </c>
      <c r="G21" s="1"/>
      <c r="H21" s="1"/>
    </row>
    <row r="22" spans="1:10" ht="13.5" customHeight="1" x14ac:dyDescent="0.25">
      <c r="B22" s="32"/>
      <c r="C22" s="32"/>
      <c r="D22" s="32"/>
      <c r="E22" s="33"/>
      <c r="F22" s="53"/>
      <c r="G22" s="1"/>
      <c r="H22" s="1"/>
    </row>
    <row r="23" spans="1:10" s="2" customFormat="1" ht="12.75" x14ac:dyDescent="0.25">
      <c r="A23" s="84" t="s">
        <v>24</v>
      </c>
      <c r="B23" s="84"/>
      <c r="C23" s="55">
        <f>F21</f>
        <v>32739.600000000002</v>
      </c>
      <c r="D23" s="98" t="str">
        <f>[1]!СуммаПрописью(C23)</f>
        <v>Тридцать две тысячи семьсот тридцать девять рублей 60 копеек</v>
      </c>
      <c r="E23" s="98"/>
      <c r="F23" s="98"/>
      <c r="H23" s="2">
        <f>C23*0.01</f>
        <v>327.39600000000002</v>
      </c>
      <c r="I23" s="2" t="str">
        <f>[1]!СуммаПрописью(H23)</f>
        <v>Триста двадцать семь рублей 40 копеек</v>
      </c>
    </row>
    <row r="24" spans="1:10" ht="13.5" customHeight="1" x14ac:dyDescent="0.25">
      <c r="A24" s="88" t="s">
        <v>23</v>
      </c>
      <c r="B24" s="88"/>
      <c r="C24" s="88"/>
      <c r="D24" s="88"/>
      <c r="E24" s="88"/>
      <c r="F24" s="88"/>
      <c r="G24" s="1"/>
      <c r="H24" s="1"/>
    </row>
    <row r="25" spans="1:10" ht="12.75" customHeight="1" x14ac:dyDescent="0.25">
      <c r="A25" s="88"/>
      <c r="B25" s="88"/>
      <c r="C25" s="88"/>
      <c r="D25" s="88"/>
      <c r="E25" s="88"/>
      <c r="F25" s="88"/>
      <c r="G25" s="1"/>
      <c r="H25" s="1"/>
    </row>
    <row r="26" spans="1:10" ht="12.75" x14ac:dyDescent="0.25">
      <c r="A26" s="88"/>
      <c r="B26" s="88"/>
      <c r="C26" s="88"/>
      <c r="D26" s="88"/>
      <c r="E26" s="88"/>
      <c r="F26" s="88"/>
      <c r="G26" s="1"/>
      <c r="H26" s="1"/>
    </row>
    <row r="27" spans="1:10" ht="12.75" x14ac:dyDescent="0.2">
      <c r="A27" s="56"/>
      <c r="B27" s="56"/>
      <c r="C27" s="56"/>
      <c r="D27" s="56"/>
      <c r="E27" s="56"/>
      <c r="F27" s="56"/>
      <c r="G27" s="1"/>
      <c r="H27" s="1"/>
    </row>
    <row r="28" spans="1:10" ht="13.5" customHeight="1" x14ac:dyDescent="0.25">
      <c r="A28" s="83" t="s">
        <v>21</v>
      </c>
      <c r="B28" s="83"/>
      <c r="D28" s="84" t="s">
        <v>22</v>
      </c>
      <c r="E28" s="84"/>
      <c r="G28" s="1"/>
      <c r="H28" s="1"/>
    </row>
    <row r="29" spans="1:10" ht="25.5" customHeight="1" x14ac:dyDescent="0.25">
      <c r="G29" s="1"/>
      <c r="H29" s="1"/>
    </row>
    <row r="30" spans="1:10" ht="13.5" customHeight="1" x14ac:dyDescent="0.25">
      <c r="G30" s="1"/>
      <c r="H30" s="1"/>
    </row>
    <row r="31" spans="1:10" ht="13.5" customHeight="1" x14ac:dyDescent="0.25">
      <c r="G31" s="1"/>
      <c r="H31" s="1"/>
    </row>
    <row r="32" spans="1:10" ht="13.5" customHeight="1" x14ac:dyDescent="0.25">
      <c r="G32" s="1"/>
      <c r="H32" s="1"/>
    </row>
    <row r="33" spans="1:8" ht="13.5" customHeight="1" x14ac:dyDescent="0.25">
      <c r="G33" s="1"/>
      <c r="H33" s="1"/>
    </row>
    <row r="34" spans="1:8" ht="26.25" customHeight="1" x14ac:dyDescent="0.25">
      <c r="G34" s="1"/>
      <c r="H34" s="1"/>
    </row>
    <row r="35" spans="1:8" ht="13.5" customHeight="1" x14ac:dyDescent="0.25">
      <c r="G35" s="1"/>
      <c r="H35" s="1"/>
    </row>
    <row r="36" spans="1:8" ht="13.5" customHeight="1" x14ac:dyDescent="0.25">
      <c r="G36" s="1"/>
      <c r="H36" s="1"/>
    </row>
    <row r="37" spans="1:8" ht="13.5" customHeight="1" x14ac:dyDescent="0.25">
      <c r="G37" s="1"/>
      <c r="H37" s="1"/>
    </row>
    <row r="38" spans="1:8" ht="13.5" customHeight="1" x14ac:dyDescent="0.25"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9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76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G1581" s="1"/>
      <c r="H1581" s="1"/>
    </row>
    <row r="1582" spans="1:8" ht="13.5" customHeight="1" x14ac:dyDescent="0.25">
      <c r="G1582" s="1"/>
      <c r="H1582" s="1"/>
    </row>
    <row r="1583" spans="1:8" ht="13.5" customHeight="1" x14ac:dyDescent="0.25">
      <c r="G1583" s="1"/>
      <c r="H1583" s="1"/>
    </row>
    <row r="1584" spans="1:8" ht="13.5" customHeight="1" x14ac:dyDescent="0.25">
      <c r="G1584" s="1"/>
      <c r="H1584" s="1"/>
    </row>
    <row r="1585" spans="7:8" ht="13.5" customHeight="1" x14ac:dyDescent="0.25">
      <c r="G1585" s="1"/>
      <c r="H1585" s="1"/>
    </row>
    <row r="1586" spans="7:8" ht="13.5" customHeight="1" x14ac:dyDescent="0.25">
      <c r="G1586" s="1"/>
      <c r="H1586" s="1"/>
    </row>
    <row r="1587" spans="7:8" ht="13.5" customHeight="1" x14ac:dyDescent="0.25">
      <c r="G1587" s="1"/>
      <c r="H1587" s="1"/>
    </row>
    <row r="1588" spans="7:8" ht="13.5" customHeight="1" x14ac:dyDescent="0.25">
      <c r="G1588" s="1"/>
      <c r="H1588" s="1"/>
    </row>
    <row r="1589" spans="7:8" ht="13.5" customHeight="1" x14ac:dyDescent="0.25">
      <c r="G1589" s="1"/>
      <c r="H1589" s="1"/>
    </row>
    <row r="1590" spans="7:8" ht="13.5" customHeight="1" x14ac:dyDescent="0.25">
      <c r="G1590" s="1"/>
      <c r="H1590" s="1"/>
    </row>
    <row r="1591" spans="7:8" ht="13.5" customHeight="1" x14ac:dyDescent="0.25">
      <c r="G1591" s="1"/>
      <c r="H1591" s="1"/>
    </row>
    <row r="1592" spans="7:8" ht="13.5" customHeight="1" x14ac:dyDescent="0.25">
      <c r="G1592" s="1"/>
      <c r="H1592" s="1"/>
    </row>
    <row r="1593" spans="7:8" ht="13.5" customHeight="1" x14ac:dyDescent="0.25">
      <c r="G1593" s="1"/>
      <c r="H1593" s="1"/>
    </row>
    <row r="1594" spans="7:8" ht="13.5" customHeight="1" x14ac:dyDescent="0.25">
      <c r="G1594" s="1"/>
      <c r="H1594" s="1"/>
    </row>
    <row r="1595" spans="7:8" ht="13.5" customHeight="1" x14ac:dyDescent="0.25">
      <c r="G1595" s="1"/>
      <c r="H1595" s="1"/>
    </row>
  </sheetData>
  <mergeCells count="18">
    <mergeCell ref="A23:B23"/>
    <mergeCell ref="D23:F23"/>
    <mergeCell ref="A5:F5"/>
    <mergeCell ref="A7:F7"/>
    <mergeCell ref="A2:F2"/>
    <mergeCell ref="A1:F1"/>
    <mergeCell ref="A28:B28"/>
    <mergeCell ref="D28:E28"/>
    <mergeCell ref="B16:E16"/>
    <mergeCell ref="F16:F17"/>
    <mergeCell ref="B17:E17"/>
    <mergeCell ref="A24:F26"/>
    <mergeCell ref="A4:F4"/>
    <mergeCell ref="A9:A10"/>
    <mergeCell ref="B9:D9"/>
    <mergeCell ref="B11:E11"/>
    <mergeCell ref="F11:F12"/>
    <mergeCell ref="B12:E12"/>
  </mergeCells>
  <pageMargins left="0.5" right="0.28000000000000003" top="0.62" bottom="0.62" header="0.5" footer="0.5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хоз.</vt:lpstr>
      <vt:lpstr>Лист3</vt:lpstr>
      <vt:lpstr>Белизна и средство для стекол</vt:lpstr>
      <vt:lpstr>'Белизна и средство для стекол'!Область_печати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2024-02-01T10:11:20Z</cp:lastPrinted>
  <dcterms:created xsi:type="dcterms:W3CDTF">2016-03-22T05:41:53Z</dcterms:created>
  <dcterms:modified xsi:type="dcterms:W3CDTF">2024-02-01T10:25:40Z</dcterms:modified>
</cp:coreProperties>
</file>