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расчет от 24.04.2018" sheetId="3" r:id="rId1"/>
  </sheets>
  <definedNames>
    <definedName name="_xlnm._FilterDatabase" localSheetId="0" hidden="1">'расчет от 24.04.2018'!$J$1:$J$27</definedName>
  </definedNames>
  <calcPr calcId="145621"/>
</workbook>
</file>

<file path=xl/calcChain.xml><?xml version="1.0" encoding="utf-8"?>
<calcChain xmlns="http://schemas.openxmlformats.org/spreadsheetml/2006/main">
  <c r="J14" i="3" l="1"/>
  <c r="J13" i="3"/>
  <c r="E13" i="3"/>
  <c r="I11" i="3" l="1"/>
  <c r="J11" i="3" s="1"/>
  <c r="J12" i="3" l="1"/>
  <c r="E10" i="3"/>
  <c r="I8" i="3"/>
  <c r="J8" i="3" s="1"/>
  <c r="J10" i="3" l="1"/>
</calcChain>
</file>

<file path=xl/sharedStrings.xml><?xml version="1.0" encoding="utf-8"?>
<sst xmlns="http://schemas.openxmlformats.org/spreadsheetml/2006/main" count="43" uniqueCount="31">
  <si>
    <t>№ п\п</t>
  </si>
  <si>
    <t>Наименование объекта закупки</t>
  </si>
  <si>
    <t>Наименование и описание объекта закупки</t>
  </si>
  <si>
    <t>Ед. изм.</t>
  </si>
  <si>
    <t>Средняя цена, руб.</t>
  </si>
  <si>
    <t>Начальная цена, руб.</t>
  </si>
  <si>
    <t>1*</t>
  </si>
  <si>
    <t>2*</t>
  </si>
  <si>
    <t>3*</t>
  </si>
  <si>
    <t>4*</t>
  </si>
  <si>
    <t>5*</t>
  </si>
  <si>
    <t>6*</t>
  </si>
  <si>
    <t>Шт</t>
  </si>
  <si>
    <t>Итого по виду товара</t>
  </si>
  <si>
    <t>Метод обоснования начальной (максимальной) цены: метод сопоставления розничных цен.</t>
  </si>
  <si>
    <t xml:space="preserve">Способ размещения заказа: электронный аукцион. </t>
  </si>
  <si>
    <t>Кол-во</t>
  </si>
  <si>
    <t>Единичные цены (тарифы), руб.</t>
  </si>
  <si>
    <t>Начальная (максимальная) цена контракта</t>
  </si>
  <si>
    <t>Очиститель воздуха</t>
  </si>
  <si>
    <t>ДНС</t>
  </si>
  <si>
    <t>Озон</t>
  </si>
  <si>
    <t>Промышленный концерн BALLU</t>
  </si>
  <si>
    <t>ZENET</t>
  </si>
  <si>
    <t>Гл. эксперт</t>
  </si>
  <si>
    <t>Дата составления расчета 01.11.2019 г</t>
  </si>
  <si>
    <t>IV. Обоснование начальной (максимальной) цены  контракта на поставку очистителей воздуха</t>
  </si>
  <si>
    <t xml:space="preserve">Очиститель воздуха.
Характеристики устройства:
- ширина – не менее 287 мм, не более 300 мм;
- высота – не менее 191 мм, не более 195 мм;
- глубина – не менее 102 мм, не более 105 мм;
- рекомендуемая площадь помещения - не менее 46 кв.м.;
- потребляемая мощность – 9,5 Вт;
- наличие индикатора загрязнения фильтра;
- 5 режимов работы (минимальный, оптимальный, максимальный, форсированный, форсированный плюс)
</t>
  </si>
  <si>
    <t>Очиститель воздуха.
Характеристики устройства:
- ширина – не менее 320 мм, не более 325 мм;
- высота – не менее 495 мм, не более 500 мм;
- глубина – не менее 200 мм, не более 205 мм;
- рекомендуемая площадь помещения - не менее 20 кв.м.;
- потребляемая мощность – 37 Вт;
- наличие таймера;
- встроенный вентилятор</t>
  </si>
  <si>
    <r>
      <t xml:space="preserve">Итого: Начальная (максимальная) цена контракта: </t>
    </r>
    <r>
      <rPr>
        <b/>
        <sz val="11"/>
        <color theme="1"/>
        <rFont val="Times New Roman"/>
        <family val="1"/>
        <charset val="204"/>
      </rPr>
      <t>43 376</t>
    </r>
    <r>
      <rPr>
        <sz val="11"/>
        <color theme="1"/>
        <rFont val="Times New Roman"/>
        <family val="1"/>
        <charset val="204"/>
      </rPr>
      <t xml:space="preserve"> (сорок три тысячи триста семьдесят шесть) рублей </t>
    </r>
    <r>
      <rPr>
        <b/>
        <sz val="11"/>
        <color theme="1"/>
        <rFont val="Times New Roman"/>
        <family val="1"/>
        <charset val="204"/>
      </rPr>
      <t xml:space="preserve">00 </t>
    </r>
    <r>
      <rPr>
        <sz val="11"/>
        <color theme="1"/>
        <rFont val="Times New Roman"/>
        <family val="1"/>
        <charset val="204"/>
      </rPr>
      <t>копеек.</t>
    </r>
  </si>
  <si>
    <t>М.Г. Филиппова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</si>
</sst>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/>
    </xf>
    <xf numFmtId="2" fontId="2" fillId="0" borderId="9" xfId="1" applyNumberFormat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4" fontId="2" fillId="0" borderId="7" xfId="1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0" fontId="3" fillId="3" borderId="0" xfId="0" applyFont="1" applyFill="1"/>
    <xf numFmtId="0" fontId="4" fillId="0" borderId="0" xfId="0" applyFont="1" applyFill="1"/>
    <xf numFmtId="0" fontId="3" fillId="0" borderId="0" xfId="0" applyFont="1" applyFill="1"/>
    <xf numFmtId="0" fontId="0" fillId="0" borderId="0" xfId="0" applyFill="1"/>
    <xf numFmtId="0" fontId="6" fillId="0" borderId="0" xfId="0" applyFont="1"/>
    <xf numFmtId="0" fontId="2" fillId="0" borderId="9" xfId="1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0" xfId="0" applyFont="1" applyFill="1"/>
    <xf numFmtId="0" fontId="9" fillId="0" borderId="0" xfId="0" applyFont="1" applyFill="1" applyBorder="1"/>
    <xf numFmtId="0" fontId="10" fillId="0" borderId="0" xfId="0" applyFont="1" applyFill="1" applyBorder="1" applyAlignment="1"/>
    <xf numFmtId="0" fontId="10" fillId="0" borderId="0" xfId="0" applyFont="1" applyFill="1" applyAlignment="1"/>
    <xf numFmtId="0" fontId="11" fillId="0" borderId="7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9" fillId="0" borderId="0" xfId="0" applyFont="1"/>
    <xf numFmtId="2" fontId="14" fillId="0" borderId="0" xfId="0" applyNumberFormat="1" applyFont="1"/>
    <xf numFmtId="4" fontId="14" fillId="0" borderId="7" xfId="0" applyNumberFormat="1" applyFont="1" applyBorder="1" applyAlignment="1">
      <alignment horizontal="center" vertical="center"/>
    </xf>
    <xf numFmtId="0" fontId="14" fillId="0" borderId="7" xfId="0" applyFont="1" applyBorder="1"/>
    <xf numFmtId="0" fontId="14" fillId="0" borderId="9" xfId="0" applyFont="1" applyBorder="1" applyAlignment="1"/>
    <xf numFmtId="0" fontId="14" fillId="0" borderId="11" xfId="0" applyFont="1" applyBorder="1" applyAlignment="1"/>
    <xf numFmtId="0" fontId="14" fillId="0" borderId="10" xfId="0" applyFont="1" applyBorder="1" applyAlignment="1"/>
    <xf numFmtId="0" fontId="9" fillId="0" borderId="0" xfId="0" applyFont="1" applyAlignment="1">
      <alignment horizontal="center"/>
    </xf>
    <xf numFmtId="0" fontId="2" fillId="0" borderId="9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/>
    </xf>
    <xf numFmtId="0" fontId="9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10" fillId="0" borderId="8" xfId="0" applyFont="1" applyFill="1" applyBorder="1" applyAlignment="1"/>
    <xf numFmtId="0" fontId="9" fillId="0" borderId="8" xfId="0" applyFont="1" applyFill="1" applyBorder="1" applyAlignment="1"/>
    <xf numFmtId="0" fontId="10" fillId="0" borderId="1" xfId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/>
    </xf>
    <xf numFmtId="2" fontId="12" fillId="0" borderId="9" xfId="1" applyNumberFormat="1" applyFont="1" applyFill="1" applyBorder="1" applyAlignment="1">
      <alignment horizontal="center" vertical="center"/>
    </xf>
    <xf numFmtId="0" fontId="12" fillId="0" borderId="11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4" fontId="12" fillId="0" borderId="7" xfId="1" applyNumberFormat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/>
    </xf>
    <xf numFmtId="4" fontId="12" fillId="0" borderId="9" xfId="1" applyNumberFormat="1" applyFont="1" applyFill="1" applyBorder="1" applyAlignment="1">
      <alignment horizontal="center" vertical="center"/>
    </xf>
    <xf numFmtId="4" fontId="12" fillId="0" borderId="11" xfId="1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25"/>
  <sheetViews>
    <sheetView tabSelected="1" view="pageBreakPreview" zoomScaleNormal="100" zoomScaleSheetLayoutView="100" workbookViewId="0">
      <selection activeCell="D17" sqref="D17"/>
    </sheetView>
  </sheetViews>
  <sheetFormatPr defaultRowHeight="15" x14ac:dyDescent="0.25"/>
  <cols>
    <col min="1" max="1" width="4.28515625" customWidth="1"/>
    <col min="2" max="2" width="14.28515625" customWidth="1"/>
    <col min="3" max="3" width="59.85546875" customWidth="1"/>
    <col min="9" max="9" width="9.85546875" customWidth="1"/>
    <col min="10" max="10" width="12.7109375" customWidth="1"/>
  </cols>
  <sheetData>
    <row r="1" spans="1:130" s="1" customFormat="1" x14ac:dyDescent="0.25">
      <c r="A1" s="32" t="s">
        <v>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17"/>
    </row>
    <row r="2" spans="1:130" s="1" customForma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17"/>
    </row>
    <row r="3" spans="1:130" s="1" customFormat="1" x14ac:dyDescent="0.25">
      <c r="A3" s="34" t="s">
        <v>14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30" s="1" customFormat="1" ht="19.5" customHeight="1" x14ac:dyDescent="0.25">
      <c r="A4" s="36" t="s">
        <v>15</v>
      </c>
      <c r="B4" s="37"/>
      <c r="C4" s="37"/>
      <c r="D4" s="37"/>
      <c r="E4" s="37"/>
      <c r="F4" s="37"/>
      <c r="G4" s="37"/>
      <c r="H4" s="37"/>
      <c r="I4" s="37"/>
      <c r="J4" s="37"/>
      <c r="K4" s="18"/>
      <c r="L4" s="18"/>
    </row>
    <row r="5" spans="1:130" s="1" customFormat="1" ht="15.75" customHeight="1" x14ac:dyDescent="0.25">
      <c r="A5" s="38" t="s">
        <v>0</v>
      </c>
      <c r="B5" s="40" t="s">
        <v>1</v>
      </c>
      <c r="C5" s="40" t="s">
        <v>2</v>
      </c>
      <c r="D5" s="38" t="s">
        <v>3</v>
      </c>
      <c r="E5" s="42" t="s">
        <v>16</v>
      </c>
      <c r="F5" s="44" t="s">
        <v>17</v>
      </c>
      <c r="G5" s="45"/>
      <c r="H5" s="45"/>
      <c r="I5" s="46" t="s">
        <v>4</v>
      </c>
      <c r="J5" s="48" t="s">
        <v>5</v>
      </c>
      <c r="K5" s="19"/>
      <c r="L5" s="19"/>
    </row>
    <row r="6" spans="1:130" s="1" customFormat="1" ht="91.5" customHeight="1" x14ac:dyDescent="0.25">
      <c r="A6" s="39"/>
      <c r="B6" s="41"/>
      <c r="C6" s="41"/>
      <c r="D6" s="39"/>
      <c r="E6" s="43"/>
      <c r="F6" s="20" t="s">
        <v>6</v>
      </c>
      <c r="G6" s="20" t="s">
        <v>7</v>
      </c>
      <c r="H6" s="20" t="s">
        <v>8</v>
      </c>
      <c r="I6" s="47"/>
      <c r="J6" s="49"/>
      <c r="K6" s="21"/>
      <c r="L6" s="21"/>
    </row>
    <row r="7" spans="1:130" s="1" customFormat="1" ht="11.25" x14ac:dyDescent="0.2">
      <c r="A7" s="14"/>
      <c r="B7" s="30"/>
      <c r="C7" s="31"/>
      <c r="D7" s="2"/>
      <c r="E7" s="3"/>
      <c r="F7" s="4"/>
      <c r="G7" s="5"/>
      <c r="H7" s="5"/>
      <c r="I7" s="6"/>
      <c r="J7" s="7"/>
      <c r="K7" s="8"/>
      <c r="L7" s="8"/>
    </row>
    <row r="8" spans="1:130" s="9" customFormat="1" ht="33.75" customHeight="1" x14ac:dyDescent="0.2">
      <c r="A8" s="50">
        <v>1</v>
      </c>
      <c r="B8" s="51" t="s">
        <v>19</v>
      </c>
      <c r="C8" s="52" t="s">
        <v>28</v>
      </c>
      <c r="D8" s="50" t="s">
        <v>12</v>
      </c>
      <c r="E8" s="53">
        <v>3</v>
      </c>
      <c r="F8" s="54">
        <v>9999</v>
      </c>
      <c r="G8" s="54">
        <v>9999</v>
      </c>
      <c r="H8" s="54">
        <v>9990</v>
      </c>
      <c r="I8" s="54">
        <f>ROUND((F8+G8+H8)/3,2)</f>
        <v>9996</v>
      </c>
      <c r="J8" s="55">
        <f>E8*I8</f>
        <v>29988</v>
      </c>
      <c r="K8" s="10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</row>
    <row r="9" spans="1:130" s="9" customFormat="1" ht="90" customHeight="1" x14ac:dyDescent="0.2">
      <c r="A9" s="56"/>
      <c r="B9" s="57"/>
      <c r="C9" s="58"/>
      <c r="D9" s="59"/>
      <c r="E9" s="60"/>
      <c r="F9" s="60"/>
      <c r="G9" s="60"/>
      <c r="H9" s="60"/>
      <c r="I9" s="60"/>
      <c r="J9" s="60"/>
      <c r="K9" s="10"/>
      <c r="L9" s="10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</row>
    <row r="10" spans="1:130" s="13" customFormat="1" ht="15.75" customHeight="1" x14ac:dyDescent="0.2">
      <c r="A10" s="61"/>
      <c r="B10" s="62" t="s">
        <v>13</v>
      </c>
      <c r="C10" s="63"/>
      <c r="D10" s="64" t="s">
        <v>12</v>
      </c>
      <c r="E10" s="65">
        <f>SUM(E8:E9)</f>
        <v>3</v>
      </c>
      <c r="F10" s="66"/>
      <c r="G10" s="67"/>
      <c r="H10" s="67"/>
      <c r="I10" s="68"/>
      <c r="J10" s="69">
        <f>J9+J8</f>
        <v>29988</v>
      </c>
      <c r="K10" s="15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</row>
    <row r="11" spans="1:130" s="13" customFormat="1" ht="113.25" customHeight="1" x14ac:dyDescent="0.2">
      <c r="A11" s="70">
        <v>2</v>
      </c>
      <c r="B11" s="71" t="s">
        <v>19</v>
      </c>
      <c r="C11" s="79" t="s">
        <v>27</v>
      </c>
      <c r="D11" s="72" t="s">
        <v>12</v>
      </c>
      <c r="E11" s="73">
        <v>2</v>
      </c>
      <c r="F11" s="74">
        <v>4699</v>
      </c>
      <c r="G11" s="74">
        <v>4699</v>
      </c>
      <c r="H11" s="75">
        <v>3990</v>
      </c>
      <c r="I11" s="75">
        <f>ROUND((F11+G11+H11)/3,2)</f>
        <v>4462.67</v>
      </c>
      <c r="J11" s="74">
        <f>E11*I11</f>
        <v>8925.34</v>
      </c>
      <c r="K11" s="15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</row>
    <row r="12" spans="1:130" s="9" customFormat="1" ht="36.75" customHeight="1" x14ac:dyDescent="0.2">
      <c r="A12" s="78">
        <v>3</v>
      </c>
      <c r="B12" s="71" t="s">
        <v>19</v>
      </c>
      <c r="C12" s="80"/>
      <c r="D12" s="72" t="s">
        <v>12</v>
      </c>
      <c r="E12" s="73">
        <v>1</v>
      </c>
      <c r="F12" s="74">
        <v>4699</v>
      </c>
      <c r="G12" s="74">
        <v>4699</v>
      </c>
      <c r="H12" s="75">
        <v>3990</v>
      </c>
      <c r="I12" s="75">
        <v>4462.66</v>
      </c>
      <c r="J12" s="74">
        <f>E12*I12</f>
        <v>4462.66</v>
      </c>
      <c r="K12" s="10"/>
      <c r="L12" s="10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</row>
    <row r="13" spans="1:130" s="13" customFormat="1" ht="15.75" customHeight="1" x14ac:dyDescent="0.2">
      <c r="A13" s="61"/>
      <c r="B13" s="62" t="s">
        <v>13</v>
      </c>
      <c r="C13" s="63"/>
      <c r="D13" s="64" t="s">
        <v>12</v>
      </c>
      <c r="E13" s="65">
        <f>SUM(E12+E11)</f>
        <v>3</v>
      </c>
      <c r="F13" s="76"/>
      <c r="G13" s="77"/>
      <c r="H13" s="67"/>
      <c r="I13" s="68"/>
      <c r="J13" s="69">
        <f>SUM(J12+J11)</f>
        <v>13388</v>
      </c>
      <c r="K13" s="15"/>
      <c r="L13" s="15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</row>
    <row r="14" spans="1:130" ht="18" customHeight="1" x14ac:dyDescent="0.25">
      <c r="A14" s="25" t="s">
        <v>18</v>
      </c>
      <c r="B14" s="25"/>
      <c r="C14" s="26"/>
      <c r="D14" s="27"/>
      <c r="E14" s="27"/>
      <c r="F14" s="27"/>
      <c r="G14" s="27"/>
      <c r="H14" s="27"/>
      <c r="I14" s="28"/>
      <c r="J14" s="24">
        <f>J10+J13</f>
        <v>43376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</row>
    <row r="15" spans="1:130" ht="23.25" customHeight="1" x14ac:dyDescent="0.25">
      <c r="A15" s="22" t="s">
        <v>29</v>
      </c>
      <c r="B15" s="22"/>
      <c r="C15" s="22"/>
      <c r="D15" s="22"/>
      <c r="E15" s="22"/>
      <c r="F15" s="22"/>
      <c r="G15" s="22"/>
      <c r="H15" s="22"/>
      <c r="I15" s="22"/>
      <c r="J15" s="23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</row>
    <row r="16" spans="1:130" x14ac:dyDescent="0.25">
      <c r="A16" s="22" t="s">
        <v>24</v>
      </c>
      <c r="B16" s="22"/>
      <c r="C16" s="22"/>
      <c r="D16" s="22" t="s">
        <v>30</v>
      </c>
      <c r="E16" s="22"/>
      <c r="F16" s="22"/>
      <c r="G16" s="22"/>
      <c r="H16" s="22"/>
      <c r="I16" s="29"/>
      <c r="J16" s="29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</row>
    <row r="17" spans="1:130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</row>
    <row r="18" spans="1:130" x14ac:dyDescent="0.25">
      <c r="A18" s="22" t="s">
        <v>6</v>
      </c>
      <c r="B18" s="22" t="s">
        <v>20</v>
      </c>
      <c r="C18" s="22"/>
      <c r="D18" s="22"/>
      <c r="E18" s="22"/>
      <c r="F18" s="22"/>
      <c r="G18" s="22"/>
      <c r="H18" s="22"/>
      <c r="I18" s="22"/>
      <c r="J18" s="2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</row>
    <row r="19" spans="1:130" x14ac:dyDescent="0.25">
      <c r="A19" s="22" t="s">
        <v>7</v>
      </c>
      <c r="B19" s="22" t="s">
        <v>21</v>
      </c>
      <c r="C19" s="22"/>
      <c r="D19" s="22"/>
      <c r="E19" s="22"/>
      <c r="F19" s="22"/>
      <c r="G19" s="22"/>
      <c r="H19" s="22"/>
      <c r="I19" s="22"/>
      <c r="J19" s="2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</row>
    <row r="20" spans="1:130" x14ac:dyDescent="0.25">
      <c r="A20" s="22" t="s">
        <v>8</v>
      </c>
      <c r="B20" s="22" t="s">
        <v>22</v>
      </c>
      <c r="C20" s="22"/>
      <c r="D20" s="22"/>
      <c r="E20" s="22"/>
      <c r="F20" s="22"/>
      <c r="G20" s="22"/>
      <c r="H20" s="22"/>
      <c r="I20" s="22"/>
      <c r="J20" s="2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</row>
    <row r="21" spans="1:130" x14ac:dyDescent="0.25">
      <c r="A21" s="22" t="s">
        <v>9</v>
      </c>
      <c r="B21" s="22" t="s">
        <v>20</v>
      </c>
      <c r="C21" s="22"/>
      <c r="D21" s="22"/>
      <c r="E21" s="22"/>
      <c r="F21" s="22"/>
      <c r="G21" s="22"/>
      <c r="H21" s="22"/>
      <c r="I21" s="22"/>
      <c r="J21" s="2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</row>
    <row r="22" spans="1:130" x14ac:dyDescent="0.25">
      <c r="A22" s="22" t="s">
        <v>10</v>
      </c>
      <c r="B22" s="22" t="s">
        <v>21</v>
      </c>
      <c r="C22" s="22"/>
      <c r="D22" s="22"/>
      <c r="E22" s="22"/>
      <c r="F22" s="22"/>
      <c r="G22" s="22"/>
      <c r="H22" s="22"/>
      <c r="I22" s="22"/>
      <c r="J22" s="2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</row>
    <row r="23" spans="1:130" x14ac:dyDescent="0.25">
      <c r="A23" s="22" t="s">
        <v>11</v>
      </c>
      <c r="B23" s="22" t="s">
        <v>23</v>
      </c>
      <c r="C23" s="22"/>
      <c r="D23" s="22"/>
      <c r="E23" s="22"/>
      <c r="F23" s="22"/>
      <c r="G23" s="22"/>
      <c r="H23" s="22"/>
      <c r="I23" s="22"/>
      <c r="J23" s="2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</row>
    <row r="24" spans="1:130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</row>
    <row r="25" spans="1:130" x14ac:dyDescent="0.25">
      <c r="A25" s="22" t="s">
        <v>25</v>
      </c>
      <c r="B25" s="22"/>
      <c r="C25" s="22"/>
      <c r="D25" s="22"/>
      <c r="E25" s="22"/>
      <c r="F25" s="22"/>
      <c r="G25" s="22"/>
      <c r="H25" s="22"/>
      <c r="I25" s="22"/>
      <c r="J25" s="2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</row>
  </sheetData>
  <mergeCells count="26">
    <mergeCell ref="A1:K2"/>
    <mergeCell ref="A3:L3"/>
    <mergeCell ref="A4:J4"/>
    <mergeCell ref="A5:A6"/>
    <mergeCell ref="B5:B6"/>
    <mergeCell ref="C5:C6"/>
    <mergeCell ref="D5:D6"/>
    <mergeCell ref="E5:E6"/>
    <mergeCell ref="F5:H5"/>
    <mergeCell ref="I5:I6"/>
    <mergeCell ref="J5:J6"/>
    <mergeCell ref="B7:C7"/>
    <mergeCell ref="A8:A9"/>
    <mergeCell ref="B8:B9"/>
    <mergeCell ref="C8:C9"/>
    <mergeCell ref="B10:C10"/>
    <mergeCell ref="B13:C13"/>
    <mergeCell ref="I16:J16"/>
    <mergeCell ref="E8:E9"/>
    <mergeCell ref="D8:D9"/>
    <mergeCell ref="F8:F9"/>
    <mergeCell ref="G8:G9"/>
    <mergeCell ref="H8:H9"/>
    <mergeCell ref="I8:I9"/>
    <mergeCell ref="J8:J9"/>
    <mergeCell ref="C11:C1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от 24.04.2018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2019-02-27T11:13:53Z</dcterms:modified>
</cp:coreProperties>
</file>