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9040" windowHeight="15840" tabRatio="250"/>
  </bookViews>
  <sheets>
    <sheet name="Обоснование НМЦД" sheetId="1" r:id="rId1"/>
  </sheets>
  <calcPr calcId="125725"/>
</workbook>
</file>

<file path=xl/calcChain.xml><?xml version="1.0" encoding="utf-8"?>
<calcChain xmlns="http://schemas.openxmlformats.org/spreadsheetml/2006/main">
  <c r="K12" i="1"/>
  <c r="P12" s="1"/>
  <c r="P13" s="1"/>
  <c r="L12"/>
  <c r="J12"/>
  <c r="H12"/>
  <c r="F12"/>
  <c r="F13" s="1"/>
  <c r="J13" l="1"/>
  <c r="M12"/>
  <c r="N12" s="1"/>
  <c r="O12" s="1"/>
  <c r="H13"/>
  <c r="E8" l="1"/>
</calcChain>
</file>

<file path=xl/sharedStrings.xml><?xml version="1.0" encoding="utf-8"?>
<sst xmlns="http://schemas.openxmlformats.org/spreadsheetml/2006/main" count="43" uniqueCount="38">
  <si>
    <t>РАСЧЕТ</t>
  </si>
  <si>
    <t>обоснования начальной (максимальной) цены договора</t>
  </si>
  <si>
    <t>Начальная (максимальная) цена контракта</t>
  </si>
  <si>
    <t>рублей</t>
  </si>
  <si>
    <t>ОДН</t>
  </si>
  <si>
    <t>НЕОДН</t>
  </si>
  <si>
    <t>№ п/п</t>
  </si>
  <si>
    <t>Наименование товара</t>
  </si>
  <si>
    <t>Объем поставки товара</t>
  </si>
  <si>
    <t>Средняя цена за ед., руб.</t>
  </si>
  <si>
    <t>Количество значений</t>
  </si>
  <si>
    <t>Среднее квадратическое отклонение</t>
  </si>
  <si>
    <t xml:space="preserve">Коэффициент вариации </t>
  </si>
  <si>
    <t>Однородность/ Неоднородность</t>
  </si>
  <si>
    <t>НМЦД, руб.</t>
  </si>
  <si>
    <t>ед. изм.</t>
  </si>
  <si>
    <t>кол-во</t>
  </si>
  <si>
    <t>цена за ед., руб.</t>
  </si>
  <si>
    <t>стоимость, руб.</t>
  </si>
  <si>
    <t>ИТОГО:</t>
  </si>
  <si>
    <t>Совокупность значений выявленных цен считается однородной, так как коэффициент вариации цены не превышает 33%, таким образом, нецелесообразно проводить дополнительные исследования в целях увеличения количества ценовой информации, используемой в расчетах.</t>
  </si>
  <si>
    <t>Начальная (максимальная) цена рассчитана методом сопоставимых рыночных цен (анализа рынка) на основании 3 (трех) коммерческих предложений, предоставленных организациями, деятельность которых соответствует требованиям, устанавливаемым в соответствии с законодательством Российской Федерации к лицам, осуществляющим поставку товаров, являющихся предметом торгов.</t>
  </si>
  <si>
    <t>В соответствии с утвержденым приказом Министерства экономического развития РФ от 2 октября 2013 г. N 567 методические рекомендации по применению методов определения начальной (максимальной) цены контракта, в том числе метод сопоставимых рыночных цен (анализа рынка). В целях определения НМЦД методом сопоставимых рыночных цен (анализа рынка) рекомендуется использовать не менее трех цен товара, работы, услуги, предлагаемых различными поставщиками (подрядчиками, исполнителями), для  определения однородности совокупности значений выявленных цен, используемых в расчете НМЦД  рекомендуется определять коэффициент вариации. Коэффициент вариации цены определяется в следующем порядке:</t>
  </si>
  <si>
    <t>КОЭФФИЦИЕНТ ВАРИАЦИИ</t>
  </si>
  <si>
    <t>Коэффициент вариации, в отличие от других показателей разброса значений, используется как самостоятельный и весьма информативный индикатор вариации данных. В статистике принято считать, что если коэффициент вариации менее 33%, то совокупность данных является однородной, если более 33%, то – неоднородной. Эта информация может быть полезна для предварительного описания данных и определения возможностей проведения дальнейшего анализа. Кроме того, коэффициент вариации, измеряемый в процентах, позволяет сравнивать степень разброса различных данных независимо от их масштаба и единиц измерений. Полезное свойство. (где: V-коэфф.вариации, σ-cр.квадратичное отклонение, ц-среднее арифметическое цен):</t>
  </si>
  <si>
    <t>Дисперсия</t>
  </si>
  <si>
    <t xml:space="preserve">Как мы знаем, в малых выборках, следует использовать выборочную дисперсию, так как генеральная оказывается смещенной в сторону занижения. Математическая формула выборочной дисперсии имеет вид: 
</t>
  </si>
  <si>
    <t>Квадратный корень из дисперсии:</t>
  </si>
  <si>
    <t xml:space="preserve">Предложение № 1
</t>
  </si>
  <si>
    <t xml:space="preserve">Предложение № 2
</t>
  </si>
  <si>
    <t xml:space="preserve">Предложение № 3
</t>
  </si>
  <si>
    <t>Приложение №2</t>
  </si>
  <si>
    <t>шт</t>
  </si>
  <si>
    <t xml:space="preserve">Заместитель директора </t>
  </si>
  <si>
    <t>МБУ "Музей истории и этнографии"</t>
  </si>
  <si>
    <t>Краснова Н.И.</t>
  </si>
  <si>
    <t>Кронштейн-адаптер для светодиодных ламп</t>
  </si>
  <si>
    <t>Обоснование начальной (максимальной) цены договора</t>
  </si>
</sst>
</file>

<file path=xl/styles.xml><?xml version="1.0" encoding="utf-8"?>
<styleSheet xmlns="http://schemas.openxmlformats.org/spreadsheetml/2006/main">
  <numFmts count="2">
    <numFmt numFmtId="164" formatCode="0.0000"/>
    <numFmt numFmtId="165" formatCode="#,##0.00_р_."/>
  </numFmts>
  <fonts count="21">
    <font>
      <sz val="11"/>
      <color theme="1"/>
      <name val="Calibri"/>
      <scheme val="minor"/>
    </font>
    <font>
      <sz val="11"/>
      <color theme="1"/>
      <name val="Times New Roman"/>
      <family val="1"/>
      <charset val="204"/>
    </font>
    <font>
      <b/>
      <sz val="11"/>
      <color theme="1"/>
      <name val="Times New Roman"/>
      <family val="1"/>
      <charset val="204"/>
    </font>
    <font>
      <sz val="9"/>
      <color theme="1"/>
      <name val="Times New Roman"/>
      <family val="1"/>
      <charset val="204"/>
    </font>
    <font>
      <sz val="8"/>
      <color theme="1"/>
      <name val="Times New Roman"/>
      <family val="1"/>
      <charset val="204"/>
    </font>
    <font>
      <b/>
      <sz val="12"/>
      <name val="Times New Roman"/>
      <family val="1"/>
      <charset val="204"/>
    </font>
    <font>
      <sz val="8"/>
      <color theme="1"/>
      <name val="Calibri"/>
      <family val="2"/>
      <charset val="204"/>
      <scheme val="minor"/>
    </font>
    <font>
      <b/>
      <sz val="8"/>
      <color theme="1"/>
      <name val="Calibri"/>
      <family val="2"/>
      <charset val="204"/>
      <scheme val="minor"/>
    </font>
    <font>
      <sz val="12"/>
      <color theme="1"/>
      <name val="Times New Roman"/>
      <family val="1"/>
      <charset val="204"/>
    </font>
    <font>
      <b/>
      <sz val="12"/>
      <color theme="1"/>
      <name val="Times New Roman"/>
      <family val="1"/>
      <charset val="204"/>
    </font>
    <font>
      <b/>
      <sz val="11"/>
      <name val="Times New Roman"/>
      <family val="1"/>
      <charset val="204"/>
    </font>
    <font>
      <b/>
      <sz val="8"/>
      <color theme="1"/>
      <name val="Times New Roman"/>
      <family val="1"/>
      <charset val="204"/>
    </font>
    <font>
      <sz val="10"/>
      <color theme="1"/>
      <name val="Times New Roman"/>
      <family val="1"/>
      <charset val="204"/>
    </font>
    <font>
      <sz val="10"/>
      <color indexed="64"/>
      <name val="Times New Roman"/>
      <family val="1"/>
      <charset val="204"/>
    </font>
    <font>
      <b/>
      <sz val="10"/>
      <color theme="1"/>
      <name val="Times New Roman"/>
      <family val="1"/>
      <charset val="204"/>
    </font>
    <font>
      <b/>
      <sz val="10"/>
      <name val="Times New Roman"/>
      <family val="1"/>
      <charset val="204"/>
    </font>
    <font>
      <sz val="11"/>
      <name val="Times New Roman"/>
      <family val="1"/>
      <charset val="204"/>
    </font>
    <font>
      <sz val="11"/>
      <color indexed="64"/>
      <name val="Times New Roman"/>
      <family val="1"/>
      <charset val="204"/>
    </font>
    <font>
      <sz val="9"/>
      <color rgb="FF000000"/>
      <name val="Times New Roman"/>
      <family val="1"/>
      <charset val="204"/>
    </font>
    <font>
      <sz val="9"/>
      <color theme="1"/>
      <name val="Times New Roman"/>
      <family val="1"/>
      <charset val="204"/>
    </font>
    <font>
      <sz val="11"/>
      <color theme="1"/>
      <name val="PT Astra Serif"/>
      <family val="2"/>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0" fillId="0" borderId="0"/>
  </cellStyleXfs>
  <cellXfs count="55">
    <xf numFmtId="0" fontId="0" fillId="0" borderId="0" xfId="0"/>
    <xf numFmtId="0" fontId="1" fillId="0" borderId="0" xfId="0" applyFont="1" applyAlignment="1">
      <alignment vertical="top"/>
    </xf>
    <xf numFmtId="0" fontId="2" fillId="0" borderId="0" xfId="0" applyFont="1" applyAlignment="1">
      <alignment horizontal="right" vertical="top"/>
    </xf>
    <xf numFmtId="0" fontId="3" fillId="0" borderId="0" xfId="0" applyFont="1" applyAlignment="1">
      <alignment vertical="top"/>
    </xf>
    <xf numFmtId="164" fontId="3" fillId="0" borderId="0" xfId="0" applyNumberFormat="1" applyFont="1" applyAlignment="1">
      <alignment vertical="top"/>
    </xf>
    <xf numFmtId="0" fontId="3" fillId="0" borderId="0" xfId="0" applyFont="1" applyAlignment="1">
      <alignment horizontal="right" vertical="top"/>
    </xf>
    <xf numFmtId="0" fontId="4" fillId="0" borderId="0" xfId="0" applyFont="1" applyAlignment="1">
      <alignment vertical="top"/>
    </xf>
    <xf numFmtId="0" fontId="5" fillId="0" borderId="0" xfId="0" applyFont="1" applyAlignment="1">
      <alignment vertical="top" wrapText="1"/>
    </xf>
    <xf numFmtId="0" fontId="6" fillId="0" borderId="0" xfId="0" applyFont="1" applyAlignment="1">
      <alignment vertical="top"/>
    </xf>
    <xf numFmtId="0" fontId="7" fillId="0" borderId="0" xfId="0" applyFont="1" applyAlignment="1">
      <alignment horizontal="right" vertical="top"/>
    </xf>
    <xf numFmtId="0" fontId="8" fillId="0" borderId="0" xfId="0" applyFont="1" applyAlignment="1">
      <alignment vertical="top"/>
    </xf>
    <xf numFmtId="0" fontId="8" fillId="0" borderId="0" xfId="0" applyFont="1" applyAlignment="1">
      <alignment horizontal="center" vertical="top" wrapText="1"/>
    </xf>
    <xf numFmtId="165" fontId="8" fillId="0" borderId="0" xfId="0" applyNumberFormat="1" applyFont="1" applyAlignment="1">
      <alignment horizontal="center" vertical="top" wrapText="1"/>
    </xf>
    <xf numFmtId="0" fontId="4" fillId="0" borderId="0" xfId="0" applyFont="1" applyAlignment="1">
      <alignment horizontal="center" vertical="top"/>
    </xf>
    <xf numFmtId="165" fontId="9" fillId="0" borderId="0" xfId="0" applyNumberFormat="1" applyFont="1" applyAlignment="1">
      <alignment horizontal="right" vertical="top" wrapText="1"/>
    </xf>
    <xf numFmtId="0" fontId="4" fillId="0" borderId="0" xfId="0" applyFont="1" applyAlignment="1">
      <alignment horizontal="center" vertical="top" wrapText="1"/>
    </xf>
    <xf numFmtId="0" fontId="4" fillId="0" borderId="0" xfId="0" applyFont="1" applyAlignment="1">
      <alignment horizontal="left" vertical="top" wrapText="1"/>
    </xf>
    <xf numFmtId="3" fontId="4" fillId="0" borderId="0" xfId="0" applyNumberFormat="1" applyFont="1" applyAlignment="1">
      <alignment horizontal="center" vertical="top" wrapText="1"/>
    </xf>
    <xf numFmtId="165" fontId="4" fillId="0" borderId="0" xfId="0" applyNumberFormat="1" applyFont="1" applyAlignment="1">
      <alignment horizontal="center" vertical="top" wrapText="1"/>
    </xf>
    <xf numFmtId="165" fontId="11" fillId="0" borderId="0" xfId="0" applyNumberFormat="1" applyFont="1" applyAlignment="1">
      <alignment horizontal="right" vertical="top" wrapText="1"/>
    </xf>
    <xf numFmtId="0" fontId="12" fillId="0" borderId="1" xfId="0" applyFont="1" applyBorder="1" applyAlignment="1">
      <alignment horizontal="center" vertical="top" wrapText="1"/>
    </xf>
    <xf numFmtId="165" fontId="12" fillId="0" borderId="1" xfId="0" applyNumberFormat="1" applyFont="1" applyBorder="1" applyAlignment="1">
      <alignment horizontal="center" vertical="top" wrapText="1"/>
    </xf>
    <xf numFmtId="3" fontId="12" fillId="0" borderId="1" xfId="0" applyNumberFormat="1" applyFont="1" applyBorder="1" applyAlignment="1">
      <alignment horizontal="center" vertical="top" wrapText="1"/>
    </xf>
    <xf numFmtId="0" fontId="14" fillId="0" borderId="0" xfId="0" applyFont="1" applyAlignment="1">
      <alignment vertical="top"/>
    </xf>
    <xf numFmtId="0" fontId="14" fillId="0" borderId="1" xfId="0" applyFont="1" applyBorder="1" applyAlignment="1">
      <alignment horizontal="center" vertical="top" wrapText="1"/>
    </xf>
    <xf numFmtId="3" fontId="14" fillId="0" borderId="1" xfId="0" applyNumberFormat="1" applyFont="1" applyBorder="1" applyAlignment="1">
      <alignment horizontal="center" vertical="top"/>
    </xf>
    <xf numFmtId="0" fontId="11" fillId="0" borderId="0" xfId="0" applyFont="1" applyAlignment="1">
      <alignment horizontal="right" vertical="top"/>
    </xf>
    <xf numFmtId="0" fontId="17" fillId="0" borderId="0" xfId="0" applyFont="1" applyAlignment="1">
      <alignment horizontal="justify" vertical="top" wrapText="1"/>
    </xf>
    <xf numFmtId="2" fontId="12" fillId="2" borderId="1" xfId="0" applyNumberFormat="1" applyFont="1" applyFill="1" applyBorder="1" applyAlignment="1">
      <alignment horizontal="center" vertical="center" shrinkToFit="1"/>
    </xf>
    <xf numFmtId="4" fontId="12" fillId="0" borderId="1" xfId="0" applyNumberFormat="1" applyFont="1" applyBorder="1" applyAlignment="1">
      <alignment horizontal="center" vertical="center" shrinkToFit="1"/>
    </xf>
    <xf numFmtId="0" fontId="12" fillId="0" borderId="1" xfId="0" applyFont="1" applyBorder="1" applyAlignment="1">
      <alignment horizontal="center" vertical="center" shrinkToFit="1"/>
    </xf>
    <xf numFmtId="4" fontId="12" fillId="2" borderId="1" xfId="0" applyNumberFormat="1" applyFont="1" applyFill="1" applyBorder="1" applyAlignment="1">
      <alignment vertical="center" shrinkToFit="1"/>
    </xf>
    <xf numFmtId="0" fontId="12" fillId="2" borderId="1" xfId="0" applyFont="1" applyFill="1" applyBorder="1" applyAlignment="1">
      <alignment vertical="center" shrinkToFit="1"/>
    </xf>
    <xf numFmtId="4" fontId="14" fillId="0" borderId="1" xfId="0" applyNumberFormat="1" applyFont="1" applyBorder="1" applyAlignment="1">
      <alignment vertical="center" shrinkToFit="1"/>
    </xf>
    <xf numFmtId="0" fontId="18" fillId="2" borderId="2" xfId="0" applyFont="1" applyFill="1" applyBorder="1" applyAlignment="1">
      <alignment horizontal="left" vertical="center" wrapText="1"/>
    </xf>
    <xf numFmtId="4" fontId="14" fillId="0" borderId="1" xfId="0" applyNumberFormat="1" applyFont="1" applyBorder="1" applyAlignment="1">
      <alignment horizontal="center" vertical="center" shrinkToFit="1"/>
    </xf>
    <xf numFmtId="4" fontId="14" fillId="0" borderId="1" xfId="0" applyNumberFormat="1" applyFont="1" applyBorder="1" applyAlignment="1">
      <alignment vertical="top"/>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xf>
    <xf numFmtId="4" fontId="18" fillId="2" borderId="1"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shrinkToFit="1"/>
    </xf>
    <xf numFmtId="0" fontId="5" fillId="0" borderId="0" xfId="0" applyFont="1" applyAlignment="1">
      <alignment horizontal="center" vertical="top" wrapText="1"/>
    </xf>
    <xf numFmtId="0" fontId="9" fillId="2" borderId="0" xfId="0" applyFont="1" applyFill="1" applyAlignment="1">
      <alignment horizontal="left" vertical="top" wrapText="1"/>
    </xf>
    <xf numFmtId="165" fontId="10" fillId="2" borderId="0" xfId="0" applyNumberFormat="1" applyFont="1" applyFill="1" applyAlignment="1">
      <alignment horizontal="center" vertical="top" wrapText="1"/>
    </xf>
    <xf numFmtId="165" fontId="9" fillId="0" borderId="0" xfId="0" applyNumberFormat="1" applyFont="1" applyAlignment="1">
      <alignment horizontal="left" vertical="top" wrapText="1"/>
    </xf>
    <xf numFmtId="0" fontId="12" fillId="0" borderId="1" xfId="0" applyFont="1" applyBorder="1" applyAlignment="1">
      <alignment horizontal="center" vertical="top" wrapText="1"/>
    </xf>
    <xf numFmtId="165" fontId="12" fillId="0" borderId="1" xfId="0" applyNumberFormat="1" applyFont="1" applyBorder="1" applyAlignment="1">
      <alignment horizontal="center" vertical="top" wrapText="1"/>
    </xf>
    <xf numFmtId="0" fontId="15" fillId="0" borderId="1" xfId="0" applyFont="1" applyBorder="1" applyAlignment="1">
      <alignment horizontal="right" vertical="top" wrapText="1"/>
    </xf>
    <xf numFmtId="165" fontId="13" fillId="0" borderId="1" xfId="0" applyNumberFormat="1" applyFont="1" applyBorder="1" applyAlignment="1">
      <alignment horizontal="center" vertical="top" wrapText="1"/>
    </xf>
    <xf numFmtId="0" fontId="17" fillId="0" borderId="1" xfId="0" applyFont="1" applyBorder="1" applyAlignment="1">
      <alignment horizontal="justify" vertical="top" wrapText="1"/>
    </xf>
    <xf numFmtId="0" fontId="1" fillId="0" borderId="1" xfId="0" applyFont="1" applyBorder="1" applyAlignment="1">
      <alignment horizontal="justify" vertical="top" wrapText="1"/>
    </xf>
    <xf numFmtId="0" fontId="16" fillId="0" borderId="2" xfId="0" applyFont="1" applyBorder="1" applyAlignment="1">
      <alignment horizontal="justify" vertical="top" wrapText="1"/>
    </xf>
    <xf numFmtId="0" fontId="16" fillId="0" borderId="3" xfId="0" applyFont="1" applyBorder="1" applyAlignment="1">
      <alignment horizontal="justify" vertical="top" wrapText="1"/>
    </xf>
    <xf numFmtId="0" fontId="16" fillId="0" borderId="4" xfId="0" applyFont="1" applyBorder="1" applyAlignment="1">
      <alignment horizontal="justify" vertical="top" wrapText="1"/>
    </xf>
    <xf numFmtId="0" fontId="1" fillId="0" borderId="0" xfId="0" applyFont="1" applyBorder="1" applyAlignment="1">
      <alignment horizontal="center" vertical="top"/>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74295</xdr:colOff>
      <xdr:row>17</xdr:row>
      <xdr:rowOff>998367</xdr:rowOff>
    </xdr:from>
    <xdr:to>
      <xdr:col>3</xdr:col>
      <xdr:colOff>228600</xdr:colOff>
      <xdr:row>17</xdr:row>
      <xdr:rowOff>1262136</xdr:rowOff>
    </xdr:to>
    <xdr:pic>
      <xdr:nvPicPr>
        <xdr:cNvPr id="4" name="Picture 390">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tretch/>
      </xdr:blipFill>
      <xdr:spPr bwMode="auto">
        <a:xfrm>
          <a:off x="1293495" y="4572147"/>
          <a:ext cx="763905" cy="0"/>
        </a:xfrm>
        <a:prstGeom prst="rect">
          <a:avLst/>
        </a:prstGeom>
        <a:noFill/>
        <a:ln w="9525">
          <a:noFill/>
          <a:miter lim="800000"/>
          <a:headEnd/>
          <a:tailEnd/>
        </a:ln>
      </xdr:spPr>
    </xdr:pic>
    <xdr:clientData/>
  </xdr:twoCellAnchor>
  <xdr:twoCellAnchor>
    <xdr:from>
      <xdr:col>2</xdr:col>
      <xdr:colOff>53341</xdr:colOff>
      <xdr:row>19</xdr:row>
      <xdr:rowOff>211454</xdr:rowOff>
    </xdr:from>
    <xdr:to>
      <xdr:col>3</xdr:col>
      <xdr:colOff>495300</xdr:colOff>
      <xdr:row>19</xdr:row>
      <xdr:rowOff>563880</xdr:rowOff>
    </xdr:to>
    <xdr:pic>
      <xdr:nvPicPr>
        <xdr:cNvPr id="5" name="Picture 374">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49822</xdr:colOff>
      <xdr:row>18</xdr:row>
      <xdr:rowOff>422036</xdr:rowOff>
    </xdr:from>
    <xdr:to>
      <xdr:col>4</xdr:col>
      <xdr:colOff>507635</xdr:colOff>
      <xdr:row>18</xdr:row>
      <xdr:rowOff>422036</xdr:rowOff>
    </xdr:to>
    <xdr:pic>
      <xdr:nvPicPr>
        <xdr:cNvPr id="6" name="Picture 1" descr="Расчет выборочной или несмещенной дисперсии">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3"/>
        <a:stretch/>
      </xdr:blipFill>
      <xdr:spPr bwMode="auto">
        <a:xfrm>
          <a:off x="1269023" y="4757816"/>
          <a:ext cx="1478576" cy="0"/>
        </a:xfrm>
        <a:prstGeom prst="rect">
          <a:avLst/>
        </a:prstGeom>
        <a:noFill/>
        <a:ln w="9525">
          <a:noFill/>
          <a:miter lim="800000"/>
          <a:headEnd/>
          <a:tailEnd/>
        </a:ln>
      </xdr:spPr>
    </xdr:pic>
    <xdr:clientData/>
  </xdr:twoCellAnchor>
  <xdr:twoCellAnchor>
    <xdr:from>
      <xdr:col>2</xdr:col>
      <xdr:colOff>53341</xdr:colOff>
      <xdr:row>19</xdr:row>
      <xdr:rowOff>211454</xdr:rowOff>
    </xdr:from>
    <xdr:to>
      <xdr:col>3</xdr:col>
      <xdr:colOff>495300</xdr:colOff>
      <xdr:row>19</xdr:row>
      <xdr:rowOff>563880</xdr:rowOff>
    </xdr:to>
    <xdr:pic>
      <xdr:nvPicPr>
        <xdr:cNvPr id="7" name="Picture 374">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49822</xdr:colOff>
      <xdr:row>18</xdr:row>
      <xdr:rowOff>422036</xdr:rowOff>
    </xdr:from>
    <xdr:to>
      <xdr:col>4</xdr:col>
      <xdr:colOff>479060</xdr:colOff>
      <xdr:row>18</xdr:row>
      <xdr:rowOff>422036</xdr:rowOff>
    </xdr:to>
    <xdr:pic>
      <xdr:nvPicPr>
        <xdr:cNvPr id="8" name="Picture 1" descr="Расчет выборочной или несмещенной дисперсии">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3"/>
        <a:stretch/>
      </xdr:blipFill>
      <xdr:spPr bwMode="auto">
        <a:xfrm>
          <a:off x="1269023" y="4757816"/>
          <a:ext cx="1450001" cy="0"/>
        </a:xfrm>
        <a:prstGeom prst="rect">
          <a:avLst/>
        </a:prstGeom>
        <a:noFill/>
        <a:ln w="9525">
          <a:noFill/>
          <a:miter lim="800000"/>
          <a:headEnd/>
          <a:tailEnd/>
        </a:ln>
      </xdr:spPr>
    </xdr:pic>
    <xdr:clientData/>
  </xdr:twoCellAnchor>
  <xdr:twoCellAnchor editAs="oneCell">
    <xdr:from>
      <xdr:col>2</xdr:col>
      <xdr:colOff>111125</xdr:colOff>
      <xdr:row>18</xdr:row>
      <xdr:rowOff>412749</xdr:rowOff>
    </xdr:from>
    <xdr:to>
      <xdr:col>4</xdr:col>
      <xdr:colOff>454638</xdr:colOff>
      <xdr:row>18</xdr:row>
      <xdr:rowOff>698499</xdr:rowOff>
    </xdr:to>
    <xdr:pic>
      <xdr:nvPicPr>
        <xdr:cNvPr id="9" name="Picture 1" descr="Расчет выборочной или несмещенной дисперсии">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3" cstate="print"/>
        <a:stretch/>
      </xdr:blipFill>
      <xdr:spPr bwMode="auto">
        <a:xfrm>
          <a:off x="1793875" y="9151937"/>
          <a:ext cx="1462701" cy="285751"/>
        </a:xfrm>
        <a:prstGeom prst="rect">
          <a:avLst/>
        </a:prstGeom>
        <a:noFill/>
        <a:ln w="9525">
          <a:noFill/>
          <a:miter lim="800000"/>
          <a:headEnd/>
          <a:tailEnd/>
        </a:ln>
      </xdr:spPr>
    </xdr:pic>
    <xdr:clientData/>
  </xdr:twoCellAnchor>
  <xdr:twoCellAnchor editAs="oneCell">
    <xdr:from>
      <xdr:col>2</xdr:col>
      <xdr:colOff>0</xdr:colOff>
      <xdr:row>23</xdr:row>
      <xdr:rowOff>0</xdr:rowOff>
    </xdr:from>
    <xdr:to>
      <xdr:col>3</xdr:col>
      <xdr:colOff>366585</xdr:colOff>
      <xdr:row>25</xdr:row>
      <xdr:rowOff>635</xdr:rowOff>
    </xdr:to>
    <xdr:pic>
      <xdr:nvPicPr>
        <xdr:cNvPr id="10" name="Рисунок 9" descr="подпись н.и..jpg"/>
        <xdr:cNvPicPr>
          <a:picLocks noChangeAspect="1"/>
        </xdr:cNvPicPr>
      </xdr:nvPicPr>
      <xdr:blipFill>
        <a:blip xmlns:r="http://schemas.openxmlformats.org/officeDocument/2006/relationships" r:embed="rId4" cstate="print"/>
        <a:stretch>
          <a:fillRect/>
        </a:stretch>
      </xdr:blipFill>
      <xdr:spPr>
        <a:xfrm>
          <a:off x="3746500" y="8239125"/>
          <a:ext cx="993648" cy="36576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Q24"/>
  <sheetViews>
    <sheetView tabSelected="1" topLeftCell="B10" zoomScale="120" zoomScaleNormal="120" workbookViewId="0">
      <selection activeCell="F29" sqref="F29"/>
    </sheetView>
  </sheetViews>
  <sheetFormatPr defaultRowHeight="15"/>
  <cols>
    <col min="1" max="1" width="4.5703125" style="1" bestFit="1" customWidth="1"/>
    <col min="2" max="2" width="51.7109375" style="1" customWidth="1"/>
    <col min="3" max="3" width="9.42578125" style="1" customWidth="1"/>
    <col min="4" max="4" width="7.42578125" style="1" customWidth="1"/>
    <col min="5" max="5" width="9.42578125" style="1" customWidth="1"/>
    <col min="6" max="6" width="11" style="1" customWidth="1"/>
    <col min="7" max="7" width="9.42578125" style="1" customWidth="1"/>
    <col min="8" max="8" width="11" style="1" customWidth="1"/>
    <col min="9" max="9" width="9.42578125" style="1" bestFit="1" customWidth="1"/>
    <col min="10" max="10" width="11" style="1" bestFit="1" customWidth="1"/>
    <col min="11" max="11" width="9.28515625" style="1" bestFit="1" customWidth="1"/>
    <col min="12" max="12" width="10.5703125" style="1" bestFit="1" customWidth="1"/>
    <col min="13" max="13" width="13.85546875" style="1" bestFit="1" customWidth="1"/>
    <col min="14" max="14" width="11.85546875" style="1" bestFit="1" customWidth="1"/>
    <col min="15" max="15" width="14.28515625" style="1" bestFit="1" customWidth="1"/>
    <col min="16" max="16" width="10" style="2" bestFit="1" customWidth="1"/>
    <col min="17" max="252" width="8.85546875" style="1" bestFit="1"/>
    <col min="253" max="253" width="4.140625" style="1" bestFit="1" customWidth="1"/>
    <col min="254" max="254" width="30.42578125" style="1" bestFit="1" customWidth="1"/>
    <col min="255" max="255" width="6.7109375" style="1" bestFit="1" customWidth="1"/>
    <col min="256" max="256" width="10.140625" style="1" bestFit="1" customWidth="1"/>
    <col min="257" max="257" width="9.85546875" style="1" bestFit="1" customWidth="1"/>
    <col min="258" max="258" width="11.5703125" style="1" bestFit="1" customWidth="1"/>
    <col min="259" max="259" width="9.85546875" style="1" bestFit="1" customWidth="1"/>
    <col min="260" max="260" width="11.42578125" style="1" bestFit="1" customWidth="1"/>
    <col min="261" max="261" width="9.85546875" style="1" bestFit="1" customWidth="1"/>
    <col min="262" max="262" width="11.28515625" style="1" bestFit="1" customWidth="1"/>
    <col min="263" max="263" width="9.85546875" style="1" bestFit="1" customWidth="1"/>
    <col min="264" max="264" width="12" style="1" bestFit="1" customWidth="1"/>
    <col min="265" max="265" width="9.85546875" style="1" bestFit="1" customWidth="1"/>
    <col min="266" max="266" width="11.85546875" style="1" bestFit="1" customWidth="1"/>
    <col min="267" max="267" width="9.85546875" style="1" bestFit="1" customWidth="1"/>
    <col min="268" max="268" width="8.28515625" style="1" bestFit="1" customWidth="1"/>
    <col min="269" max="269" width="11.5703125" style="1" bestFit="1" customWidth="1"/>
    <col min="270" max="270" width="10" style="1" bestFit="1" customWidth="1"/>
    <col min="271" max="271" width="12.42578125" style="1" bestFit="1" customWidth="1"/>
    <col min="272" max="272" width="11" style="1" bestFit="1" customWidth="1"/>
    <col min="273" max="508" width="8.85546875" style="1" bestFit="1"/>
    <col min="509" max="509" width="4.140625" style="1" bestFit="1" customWidth="1"/>
    <col min="510" max="510" width="30.42578125" style="1" bestFit="1" customWidth="1"/>
    <col min="511" max="511" width="6.7109375" style="1" bestFit="1" customWidth="1"/>
    <col min="512" max="512" width="10.140625" style="1" bestFit="1" customWidth="1"/>
    <col min="513" max="513" width="9.85546875" style="1" bestFit="1" customWidth="1"/>
    <col min="514" max="514" width="11.5703125" style="1" bestFit="1" customWidth="1"/>
    <col min="515" max="515" width="9.85546875" style="1" bestFit="1" customWidth="1"/>
    <col min="516" max="516" width="11.42578125" style="1" bestFit="1" customWidth="1"/>
    <col min="517" max="517" width="9.85546875" style="1" bestFit="1" customWidth="1"/>
    <col min="518" max="518" width="11.28515625" style="1" bestFit="1" customWidth="1"/>
    <col min="519" max="519" width="9.85546875" style="1" bestFit="1" customWidth="1"/>
    <col min="520" max="520" width="12" style="1" bestFit="1" customWidth="1"/>
    <col min="521" max="521" width="9.85546875" style="1" bestFit="1" customWidth="1"/>
    <col min="522" max="522" width="11.85546875" style="1" bestFit="1" customWidth="1"/>
    <col min="523" max="523" width="9.85546875" style="1" bestFit="1" customWidth="1"/>
    <col min="524" max="524" width="8.28515625" style="1" bestFit="1" customWidth="1"/>
    <col min="525" max="525" width="11.5703125" style="1" bestFit="1" customWidth="1"/>
    <col min="526" max="526" width="10" style="1" bestFit="1" customWidth="1"/>
    <col min="527" max="527" width="12.42578125" style="1" bestFit="1" customWidth="1"/>
    <col min="528" max="528" width="11" style="1" bestFit="1" customWidth="1"/>
    <col min="529" max="764" width="8.85546875" style="1" bestFit="1"/>
    <col min="765" max="765" width="4.140625" style="1" bestFit="1" customWidth="1"/>
    <col min="766" max="766" width="30.42578125" style="1" bestFit="1" customWidth="1"/>
    <col min="767" max="767" width="6.7109375" style="1" bestFit="1" customWidth="1"/>
    <col min="768" max="768" width="10.140625" style="1" bestFit="1" customWidth="1"/>
    <col min="769" max="769" width="9.85546875" style="1" bestFit="1" customWidth="1"/>
    <col min="770" max="770" width="11.5703125" style="1" bestFit="1" customWidth="1"/>
    <col min="771" max="771" width="9.85546875" style="1" bestFit="1" customWidth="1"/>
    <col min="772" max="772" width="11.42578125" style="1" bestFit="1" customWidth="1"/>
    <col min="773" max="773" width="9.85546875" style="1" bestFit="1" customWidth="1"/>
    <col min="774" max="774" width="11.28515625" style="1" bestFit="1" customWidth="1"/>
    <col min="775" max="775" width="9.85546875" style="1" bestFit="1" customWidth="1"/>
    <col min="776" max="776" width="12" style="1" bestFit="1" customWidth="1"/>
    <col min="777" max="777" width="9.85546875" style="1" bestFit="1" customWidth="1"/>
    <col min="778" max="778" width="11.85546875" style="1" bestFit="1" customWidth="1"/>
    <col min="779" max="779" width="9.85546875" style="1" bestFit="1" customWidth="1"/>
    <col min="780" max="780" width="8.28515625" style="1" bestFit="1" customWidth="1"/>
    <col min="781" max="781" width="11.5703125" style="1" bestFit="1" customWidth="1"/>
    <col min="782" max="782" width="10" style="1" bestFit="1" customWidth="1"/>
    <col min="783" max="783" width="12.42578125" style="1" bestFit="1" customWidth="1"/>
    <col min="784" max="784" width="11" style="1" bestFit="1" customWidth="1"/>
    <col min="785" max="1020" width="8.85546875" style="1" bestFit="1"/>
    <col min="1021" max="1021" width="4.140625" style="1" bestFit="1" customWidth="1"/>
    <col min="1022" max="1022" width="30.42578125" style="1" bestFit="1" customWidth="1"/>
    <col min="1023" max="1023" width="6.7109375" style="1" bestFit="1" customWidth="1"/>
    <col min="1024" max="1024" width="10.140625" style="1" bestFit="1" customWidth="1"/>
    <col min="1025" max="1025" width="9.85546875" style="1" bestFit="1" customWidth="1"/>
    <col min="1026" max="1026" width="11.5703125" style="1" bestFit="1" customWidth="1"/>
    <col min="1027" max="1027" width="9.85546875" style="1" bestFit="1" customWidth="1"/>
    <col min="1028" max="1028" width="11.42578125" style="1" bestFit="1" customWidth="1"/>
    <col min="1029" max="1029" width="9.85546875" style="1" bestFit="1" customWidth="1"/>
    <col min="1030" max="1030" width="11.28515625" style="1" bestFit="1" customWidth="1"/>
    <col min="1031" max="1031" width="9.85546875" style="1" bestFit="1" customWidth="1"/>
    <col min="1032" max="1032" width="12" style="1" bestFit="1" customWidth="1"/>
    <col min="1033" max="1033" width="9.85546875" style="1" bestFit="1" customWidth="1"/>
    <col min="1034" max="1034" width="11.85546875" style="1" bestFit="1" customWidth="1"/>
    <col min="1035" max="1035" width="9.85546875" style="1" bestFit="1" customWidth="1"/>
    <col min="1036" max="1036" width="8.28515625" style="1" bestFit="1" customWidth="1"/>
    <col min="1037" max="1037" width="11.5703125" style="1" bestFit="1" customWidth="1"/>
    <col min="1038" max="1038" width="10" style="1" bestFit="1" customWidth="1"/>
    <col min="1039" max="1039" width="12.42578125" style="1" bestFit="1" customWidth="1"/>
    <col min="1040" max="1040" width="11" style="1" bestFit="1" customWidth="1"/>
    <col min="1041" max="1276" width="8.85546875" style="1" bestFit="1"/>
    <col min="1277" max="1277" width="4.140625" style="1" bestFit="1" customWidth="1"/>
    <col min="1278" max="1278" width="30.42578125" style="1" bestFit="1" customWidth="1"/>
    <col min="1279" max="1279" width="6.7109375" style="1" bestFit="1" customWidth="1"/>
    <col min="1280" max="1280" width="10.140625" style="1" bestFit="1" customWidth="1"/>
    <col min="1281" max="1281" width="9.85546875" style="1" bestFit="1" customWidth="1"/>
    <col min="1282" max="1282" width="11.5703125" style="1" bestFit="1" customWidth="1"/>
    <col min="1283" max="1283" width="9.85546875" style="1" bestFit="1" customWidth="1"/>
    <col min="1284" max="1284" width="11.42578125" style="1" bestFit="1" customWidth="1"/>
    <col min="1285" max="1285" width="9.85546875" style="1" bestFit="1" customWidth="1"/>
    <col min="1286" max="1286" width="11.28515625" style="1" bestFit="1" customWidth="1"/>
    <col min="1287" max="1287" width="9.85546875" style="1" bestFit="1" customWidth="1"/>
    <col min="1288" max="1288" width="12" style="1" bestFit="1" customWidth="1"/>
    <col min="1289" max="1289" width="9.85546875" style="1" bestFit="1" customWidth="1"/>
    <col min="1290" max="1290" width="11.85546875" style="1" bestFit="1" customWidth="1"/>
    <col min="1291" max="1291" width="9.85546875" style="1" bestFit="1" customWidth="1"/>
    <col min="1292" max="1292" width="8.28515625" style="1" bestFit="1" customWidth="1"/>
    <col min="1293" max="1293" width="11.5703125" style="1" bestFit="1" customWidth="1"/>
    <col min="1294" max="1294" width="10" style="1" bestFit="1" customWidth="1"/>
    <col min="1295" max="1295" width="12.42578125" style="1" bestFit="1" customWidth="1"/>
    <col min="1296" max="1296" width="11" style="1" bestFit="1" customWidth="1"/>
    <col min="1297" max="1532" width="8.85546875" style="1" bestFit="1"/>
    <col min="1533" max="1533" width="4.140625" style="1" bestFit="1" customWidth="1"/>
    <col min="1534" max="1534" width="30.42578125" style="1" bestFit="1" customWidth="1"/>
    <col min="1535" max="1535" width="6.7109375" style="1" bestFit="1" customWidth="1"/>
    <col min="1536" max="1536" width="10.140625" style="1" bestFit="1" customWidth="1"/>
    <col min="1537" max="1537" width="9.85546875" style="1" bestFit="1" customWidth="1"/>
    <col min="1538" max="1538" width="11.5703125" style="1" bestFit="1" customWidth="1"/>
    <col min="1539" max="1539" width="9.85546875" style="1" bestFit="1" customWidth="1"/>
    <col min="1540" max="1540" width="11.42578125" style="1" bestFit="1" customWidth="1"/>
    <col min="1541" max="1541" width="9.85546875" style="1" bestFit="1" customWidth="1"/>
    <col min="1542" max="1542" width="11.28515625" style="1" bestFit="1" customWidth="1"/>
    <col min="1543" max="1543" width="9.85546875" style="1" bestFit="1" customWidth="1"/>
    <col min="1544" max="1544" width="12" style="1" bestFit="1" customWidth="1"/>
    <col min="1545" max="1545" width="9.85546875" style="1" bestFit="1" customWidth="1"/>
    <col min="1546" max="1546" width="11.85546875" style="1" bestFit="1" customWidth="1"/>
    <col min="1547" max="1547" width="9.85546875" style="1" bestFit="1" customWidth="1"/>
    <col min="1548" max="1548" width="8.28515625" style="1" bestFit="1" customWidth="1"/>
    <col min="1549" max="1549" width="11.5703125" style="1" bestFit="1" customWidth="1"/>
    <col min="1550" max="1550" width="10" style="1" bestFit="1" customWidth="1"/>
    <col min="1551" max="1551" width="12.42578125" style="1" bestFit="1" customWidth="1"/>
    <col min="1552" max="1552" width="11" style="1" bestFit="1" customWidth="1"/>
    <col min="1553" max="1788" width="8.85546875" style="1" bestFit="1"/>
    <col min="1789" max="1789" width="4.140625" style="1" bestFit="1" customWidth="1"/>
    <col min="1790" max="1790" width="30.42578125" style="1" bestFit="1" customWidth="1"/>
    <col min="1791" max="1791" width="6.7109375" style="1" bestFit="1" customWidth="1"/>
    <col min="1792" max="1792" width="10.140625" style="1" bestFit="1" customWidth="1"/>
    <col min="1793" max="1793" width="9.85546875" style="1" bestFit="1" customWidth="1"/>
    <col min="1794" max="1794" width="11.5703125" style="1" bestFit="1" customWidth="1"/>
    <col min="1795" max="1795" width="9.85546875" style="1" bestFit="1" customWidth="1"/>
    <col min="1796" max="1796" width="11.42578125" style="1" bestFit="1" customWidth="1"/>
    <col min="1797" max="1797" width="9.85546875" style="1" bestFit="1" customWidth="1"/>
    <col min="1798" max="1798" width="11.28515625" style="1" bestFit="1" customWidth="1"/>
    <col min="1799" max="1799" width="9.85546875" style="1" bestFit="1" customWidth="1"/>
    <col min="1800" max="1800" width="12" style="1" bestFit="1" customWidth="1"/>
    <col min="1801" max="1801" width="9.85546875" style="1" bestFit="1" customWidth="1"/>
    <col min="1802" max="1802" width="11.85546875" style="1" bestFit="1" customWidth="1"/>
    <col min="1803" max="1803" width="9.85546875" style="1" bestFit="1" customWidth="1"/>
    <col min="1804" max="1804" width="8.28515625" style="1" bestFit="1" customWidth="1"/>
    <col min="1805" max="1805" width="11.5703125" style="1" bestFit="1" customWidth="1"/>
    <col min="1806" max="1806" width="10" style="1" bestFit="1" customWidth="1"/>
    <col min="1807" max="1807" width="12.42578125" style="1" bestFit="1" customWidth="1"/>
    <col min="1808" max="1808" width="11" style="1" bestFit="1" customWidth="1"/>
    <col min="1809" max="2044" width="8.85546875" style="1" bestFit="1"/>
    <col min="2045" max="2045" width="4.140625" style="1" bestFit="1" customWidth="1"/>
    <col min="2046" max="2046" width="30.42578125" style="1" bestFit="1" customWidth="1"/>
    <col min="2047" max="2047" width="6.7109375" style="1" bestFit="1" customWidth="1"/>
    <col min="2048" max="2048" width="10.140625" style="1" bestFit="1" customWidth="1"/>
    <col min="2049" max="2049" width="9.85546875" style="1" bestFit="1" customWidth="1"/>
    <col min="2050" max="2050" width="11.5703125" style="1" bestFit="1" customWidth="1"/>
    <col min="2051" max="2051" width="9.85546875" style="1" bestFit="1" customWidth="1"/>
    <col min="2052" max="2052" width="11.42578125" style="1" bestFit="1" customWidth="1"/>
    <col min="2053" max="2053" width="9.85546875" style="1" bestFit="1" customWidth="1"/>
    <col min="2054" max="2054" width="11.28515625" style="1" bestFit="1" customWidth="1"/>
    <col min="2055" max="2055" width="9.85546875" style="1" bestFit="1" customWidth="1"/>
    <col min="2056" max="2056" width="12" style="1" bestFit="1" customWidth="1"/>
    <col min="2057" max="2057" width="9.85546875" style="1" bestFit="1" customWidth="1"/>
    <col min="2058" max="2058" width="11.85546875" style="1" bestFit="1" customWidth="1"/>
    <col min="2059" max="2059" width="9.85546875" style="1" bestFit="1" customWidth="1"/>
    <col min="2060" max="2060" width="8.28515625" style="1" bestFit="1" customWidth="1"/>
    <col min="2061" max="2061" width="11.5703125" style="1" bestFit="1" customWidth="1"/>
    <col min="2062" max="2062" width="10" style="1" bestFit="1" customWidth="1"/>
    <col min="2063" max="2063" width="12.42578125" style="1" bestFit="1" customWidth="1"/>
    <col min="2064" max="2064" width="11" style="1" bestFit="1" customWidth="1"/>
    <col min="2065" max="2300" width="8.85546875" style="1" bestFit="1"/>
    <col min="2301" max="2301" width="4.140625" style="1" bestFit="1" customWidth="1"/>
    <col min="2302" max="2302" width="30.42578125" style="1" bestFit="1" customWidth="1"/>
    <col min="2303" max="2303" width="6.7109375" style="1" bestFit="1" customWidth="1"/>
    <col min="2304" max="2304" width="10.140625" style="1" bestFit="1" customWidth="1"/>
    <col min="2305" max="2305" width="9.85546875" style="1" bestFit="1" customWidth="1"/>
    <col min="2306" max="2306" width="11.5703125" style="1" bestFit="1" customWidth="1"/>
    <col min="2307" max="2307" width="9.85546875" style="1" bestFit="1" customWidth="1"/>
    <col min="2308" max="2308" width="11.42578125" style="1" bestFit="1" customWidth="1"/>
    <col min="2309" max="2309" width="9.85546875" style="1" bestFit="1" customWidth="1"/>
    <col min="2310" max="2310" width="11.28515625" style="1" bestFit="1" customWidth="1"/>
    <col min="2311" max="2311" width="9.85546875" style="1" bestFit="1" customWidth="1"/>
    <col min="2312" max="2312" width="12" style="1" bestFit="1" customWidth="1"/>
    <col min="2313" max="2313" width="9.85546875" style="1" bestFit="1" customWidth="1"/>
    <col min="2314" max="2314" width="11.85546875" style="1" bestFit="1" customWidth="1"/>
    <col min="2315" max="2315" width="9.85546875" style="1" bestFit="1" customWidth="1"/>
    <col min="2316" max="2316" width="8.28515625" style="1" bestFit="1" customWidth="1"/>
    <col min="2317" max="2317" width="11.5703125" style="1" bestFit="1" customWidth="1"/>
    <col min="2318" max="2318" width="10" style="1" bestFit="1" customWidth="1"/>
    <col min="2319" max="2319" width="12.42578125" style="1" bestFit="1" customWidth="1"/>
    <col min="2320" max="2320" width="11" style="1" bestFit="1" customWidth="1"/>
    <col min="2321" max="2556" width="8.85546875" style="1" bestFit="1"/>
    <col min="2557" max="2557" width="4.140625" style="1" bestFit="1" customWidth="1"/>
    <col min="2558" max="2558" width="30.42578125" style="1" bestFit="1" customWidth="1"/>
    <col min="2559" max="2559" width="6.7109375" style="1" bestFit="1" customWidth="1"/>
    <col min="2560" max="2560" width="10.140625" style="1" bestFit="1" customWidth="1"/>
    <col min="2561" max="2561" width="9.85546875" style="1" bestFit="1" customWidth="1"/>
    <col min="2562" max="2562" width="11.5703125" style="1" bestFit="1" customWidth="1"/>
    <col min="2563" max="2563" width="9.85546875" style="1" bestFit="1" customWidth="1"/>
    <col min="2564" max="2564" width="11.42578125" style="1" bestFit="1" customWidth="1"/>
    <col min="2565" max="2565" width="9.85546875" style="1" bestFit="1" customWidth="1"/>
    <col min="2566" max="2566" width="11.28515625" style="1" bestFit="1" customWidth="1"/>
    <col min="2567" max="2567" width="9.85546875" style="1" bestFit="1" customWidth="1"/>
    <col min="2568" max="2568" width="12" style="1" bestFit="1" customWidth="1"/>
    <col min="2569" max="2569" width="9.85546875" style="1" bestFit="1" customWidth="1"/>
    <col min="2570" max="2570" width="11.85546875" style="1" bestFit="1" customWidth="1"/>
    <col min="2571" max="2571" width="9.85546875" style="1" bestFit="1" customWidth="1"/>
    <col min="2572" max="2572" width="8.28515625" style="1" bestFit="1" customWidth="1"/>
    <col min="2573" max="2573" width="11.5703125" style="1" bestFit="1" customWidth="1"/>
    <col min="2574" max="2574" width="10" style="1" bestFit="1" customWidth="1"/>
    <col min="2575" max="2575" width="12.42578125" style="1" bestFit="1" customWidth="1"/>
    <col min="2576" max="2576" width="11" style="1" bestFit="1" customWidth="1"/>
    <col min="2577" max="2812" width="8.85546875" style="1" bestFit="1"/>
    <col min="2813" max="2813" width="4.140625" style="1" bestFit="1" customWidth="1"/>
    <col min="2814" max="2814" width="30.42578125" style="1" bestFit="1" customWidth="1"/>
    <col min="2815" max="2815" width="6.7109375" style="1" bestFit="1" customWidth="1"/>
    <col min="2816" max="2816" width="10.140625" style="1" bestFit="1" customWidth="1"/>
    <col min="2817" max="2817" width="9.85546875" style="1" bestFit="1" customWidth="1"/>
    <col min="2818" max="2818" width="11.5703125" style="1" bestFit="1" customWidth="1"/>
    <col min="2819" max="2819" width="9.85546875" style="1" bestFit="1" customWidth="1"/>
    <col min="2820" max="2820" width="11.42578125" style="1" bestFit="1" customWidth="1"/>
    <col min="2821" max="2821" width="9.85546875" style="1" bestFit="1" customWidth="1"/>
    <col min="2822" max="2822" width="11.28515625" style="1" bestFit="1" customWidth="1"/>
    <col min="2823" max="2823" width="9.85546875" style="1" bestFit="1" customWidth="1"/>
    <col min="2824" max="2824" width="12" style="1" bestFit="1" customWidth="1"/>
    <col min="2825" max="2825" width="9.85546875" style="1" bestFit="1" customWidth="1"/>
    <col min="2826" max="2826" width="11.85546875" style="1" bestFit="1" customWidth="1"/>
    <col min="2827" max="2827" width="9.85546875" style="1" bestFit="1" customWidth="1"/>
    <col min="2828" max="2828" width="8.28515625" style="1" bestFit="1" customWidth="1"/>
    <col min="2829" max="2829" width="11.5703125" style="1" bestFit="1" customWidth="1"/>
    <col min="2830" max="2830" width="10" style="1" bestFit="1" customWidth="1"/>
    <col min="2831" max="2831" width="12.42578125" style="1" bestFit="1" customWidth="1"/>
    <col min="2832" max="2832" width="11" style="1" bestFit="1" customWidth="1"/>
    <col min="2833" max="3068" width="8.85546875" style="1" bestFit="1"/>
    <col min="3069" max="3069" width="4.140625" style="1" bestFit="1" customWidth="1"/>
    <col min="3070" max="3070" width="30.42578125" style="1" bestFit="1" customWidth="1"/>
    <col min="3071" max="3071" width="6.7109375" style="1" bestFit="1" customWidth="1"/>
    <col min="3072" max="3072" width="10.140625" style="1" bestFit="1" customWidth="1"/>
    <col min="3073" max="3073" width="9.85546875" style="1" bestFit="1" customWidth="1"/>
    <col min="3074" max="3074" width="11.5703125" style="1" bestFit="1" customWidth="1"/>
    <col min="3075" max="3075" width="9.85546875" style="1" bestFit="1" customWidth="1"/>
    <col min="3076" max="3076" width="11.42578125" style="1" bestFit="1" customWidth="1"/>
    <col min="3077" max="3077" width="9.85546875" style="1" bestFit="1" customWidth="1"/>
    <col min="3078" max="3078" width="11.28515625" style="1" bestFit="1" customWidth="1"/>
    <col min="3079" max="3079" width="9.85546875" style="1" bestFit="1" customWidth="1"/>
    <col min="3080" max="3080" width="12" style="1" bestFit="1" customWidth="1"/>
    <col min="3081" max="3081" width="9.85546875" style="1" bestFit="1" customWidth="1"/>
    <col min="3082" max="3082" width="11.85546875" style="1" bestFit="1" customWidth="1"/>
    <col min="3083" max="3083" width="9.85546875" style="1" bestFit="1" customWidth="1"/>
    <col min="3084" max="3084" width="8.28515625" style="1" bestFit="1" customWidth="1"/>
    <col min="3085" max="3085" width="11.5703125" style="1" bestFit="1" customWidth="1"/>
    <col min="3086" max="3086" width="10" style="1" bestFit="1" customWidth="1"/>
    <col min="3087" max="3087" width="12.42578125" style="1" bestFit="1" customWidth="1"/>
    <col min="3088" max="3088" width="11" style="1" bestFit="1" customWidth="1"/>
    <col min="3089" max="3324" width="8.85546875" style="1" bestFit="1"/>
    <col min="3325" max="3325" width="4.140625" style="1" bestFit="1" customWidth="1"/>
    <col min="3326" max="3326" width="30.42578125" style="1" bestFit="1" customWidth="1"/>
    <col min="3327" max="3327" width="6.7109375" style="1" bestFit="1" customWidth="1"/>
    <col min="3328" max="3328" width="10.140625" style="1" bestFit="1" customWidth="1"/>
    <col min="3329" max="3329" width="9.85546875" style="1" bestFit="1" customWidth="1"/>
    <col min="3330" max="3330" width="11.5703125" style="1" bestFit="1" customWidth="1"/>
    <col min="3331" max="3331" width="9.85546875" style="1" bestFit="1" customWidth="1"/>
    <col min="3332" max="3332" width="11.42578125" style="1" bestFit="1" customWidth="1"/>
    <col min="3333" max="3333" width="9.85546875" style="1" bestFit="1" customWidth="1"/>
    <col min="3334" max="3334" width="11.28515625" style="1" bestFit="1" customWidth="1"/>
    <col min="3335" max="3335" width="9.85546875" style="1" bestFit="1" customWidth="1"/>
    <col min="3336" max="3336" width="12" style="1" bestFit="1" customWidth="1"/>
    <col min="3337" max="3337" width="9.85546875" style="1" bestFit="1" customWidth="1"/>
    <col min="3338" max="3338" width="11.85546875" style="1" bestFit="1" customWidth="1"/>
    <col min="3339" max="3339" width="9.85546875" style="1" bestFit="1" customWidth="1"/>
    <col min="3340" max="3340" width="8.28515625" style="1" bestFit="1" customWidth="1"/>
    <col min="3341" max="3341" width="11.5703125" style="1" bestFit="1" customWidth="1"/>
    <col min="3342" max="3342" width="10" style="1" bestFit="1" customWidth="1"/>
    <col min="3343" max="3343" width="12.42578125" style="1" bestFit="1" customWidth="1"/>
    <col min="3344" max="3344" width="11" style="1" bestFit="1" customWidth="1"/>
    <col min="3345" max="3580" width="8.85546875" style="1" bestFit="1"/>
    <col min="3581" max="3581" width="4.140625" style="1" bestFit="1" customWidth="1"/>
    <col min="3582" max="3582" width="30.42578125" style="1" bestFit="1" customWidth="1"/>
    <col min="3583" max="3583" width="6.7109375" style="1" bestFit="1" customWidth="1"/>
    <col min="3584" max="3584" width="10.140625" style="1" bestFit="1" customWidth="1"/>
    <col min="3585" max="3585" width="9.85546875" style="1" bestFit="1" customWidth="1"/>
    <col min="3586" max="3586" width="11.5703125" style="1" bestFit="1" customWidth="1"/>
    <col min="3587" max="3587" width="9.85546875" style="1" bestFit="1" customWidth="1"/>
    <col min="3588" max="3588" width="11.42578125" style="1" bestFit="1" customWidth="1"/>
    <col min="3589" max="3589" width="9.85546875" style="1" bestFit="1" customWidth="1"/>
    <col min="3590" max="3590" width="11.28515625" style="1" bestFit="1" customWidth="1"/>
    <col min="3591" max="3591" width="9.85546875" style="1" bestFit="1" customWidth="1"/>
    <col min="3592" max="3592" width="12" style="1" bestFit="1" customWidth="1"/>
    <col min="3593" max="3593" width="9.85546875" style="1" bestFit="1" customWidth="1"/>
    <col min="3594" max="3594" width="11.85546875" style="1" bestFit="1" customWidth="1"/>
    <col min="3595" max="3595" width="9.85546875" style="1" bestFit="1" customWidth="1"/>
    <col min="3596" max="3596" width="8.28515625" style="1" bestFit="1" customWidth="1"/>
    <col min="3597" max="3597" width="11.5703125" style="1" bestFit="1" customWidth="1"/>
    <col min="3598" max="3598" width="10" style="1" bestFit="1" customWidth="1"/>
    <col min="3599" max="3599" width="12.42578125" style="1" bestFit="1" customWidth="1"/>
    <col min="3600" max="3600" width="11" style="1" bestFit="1" customWidth="1"/>
    <col min="3601" max="3836" width="8.85546875" style="1" bestFit="1"/>
    <col min="3837" max="3837" width="4.140625" style="1" bestFit="1" customWidth="1"/>
    <col min="3838" max="3838" width="30.42578125" style="1" bestFit="1" customWidth="1"/>
    <col min="3839" max="3839" width="6.7109375" style="1" bestFit="1" customWidth="1"/>
    <col min="3840" max="3840" width="10.140625" style="1" bestFit="1" customWidth="1"/>
    <col min="3841" max="3841" width="9.85546875" style="1" bestFit="1" customWidth="1"/>
    <col min="3842" max="3842" width="11.5703125" style="1" bestFit="1" customWidth="1"/>
    <col min="3843" max="3843" width="9.85546875" style="1" bestFit="1" customWidth="1"/>
    <col min="3844" max="3844" width="11.42578125" style="1" bestFit="1" customWidth="1"/>
    <col min="3845" max="3845" width="9.85546875" style="1" bestFit="1" customWidth="1"/>
    <col min="3846" max="3846" width="11.28515625" style="1" bestFit="1" customWidth="1"/>
    <col min="3847" max="3847" width="9.85546875" style="1" bestFit="1" customWidth="1"/>
    <col min="3848" max="3848" width="12" style="1" bestFit="1" customWidth="1"/>
    <col min="3849" max="3849" width="9.85546875" style="1" bestFit="1" customWidth="1"/>
    <col min="3850" max="3850" width="11.85546875" style="1" bestFit="1" customWidth="1"/>
    <col min="3851" max="3851" width="9.85546875" style="1" bestFit="1" customWidth="1"/>
    <col min="3852" max="3852" width="8.28515625" style="1" bestFit="1" customWidth="1"/>
    <col min="3853" max="3853" width="11.5703125" style="1" bestFit="1" customWidth="1"/>
    <col min="3854" max="3854" width="10" style="1" bestFit="1" customWidth="1"/>
    <col min="3855" max="3855" width="12.42578125" style="1" bestFit="1" customWidth="1"/>
    <col min="3856" max="3856" width="11" style="1" bestFit="1" customWidth="1"/>
    <col min="3857" max="4092" width="8.85546875" style="1" bestFit="1"/>
    <col min="4093" max="4093" width="4.140625" style="1" bestFit="1" customWidth="1"/>
    <col min="4094" max="4094" width="30.42578125" style="1" bestFit="1" customWidth="1"/>
    <col min="4095" max="4095" width="6.7109375" style="1" bestFit="1" customWidth="1"/>
    <col min="4096" max="4096" width="10.140625" style="1" bestFit="1" customWidth="1"/>
    <col min="4097" max="4097" width="9.85546875" style="1" bestFit="1" customWidth="1"/>
    <col min="4098" max="4098" width="11.5703125" style="1" bestFit="1" customWidth="1"/>
    <col min="4099" max="4099" width="9.85546875" style="1" bestFit="1" customWidth="1"/>
    <col min="4100" max="4100" width="11.42578125" style="1" bestFit="1" customWidth="1"/>
    <col min="4101" max="4101" width="9.85546875" style="1" bestFit="1" customWidth="1"/>
    <col min="4102" max="4102" width="11.28515625" style="1" bestFit="1" customWidth="1"/>
    <col min="4103" max="4103" width="9.85546875" style="1" bestFit="1" customWidth="1"/>
    <col min="4104" max="4104" width="12" style="1" bestFit="1" customWidth="1"/>
    <col min="4105" max="4105" width="9.85546875" style="1" bestFit="1" customWidth="1"/>
    <col min="4106" max="4106" width="11.85546875" style="1" bestFit="1" customWidth="1"/>
    <col min="4107" max="4107" width="9.85546875" style="1" bestFit="1" customWidth="1"/>
    <col min="4108" max="4108" width="8.28515625" style="1" bestFit="1" customWidth="1"/>
    <col min="4109" max="4109" width="11.5703125" style="1" bestFit="1" customWidth="1"/>
    <col min="4110" max="4110" width="10" style="1" bestFit="1" customWidth="1"/>
    <col min="4111" max="4111" width="12.42578125" style="1" bestFit="1" customWidth="1"/>
    <col min="4112" max="4112" width="11" style="1" bestFit="1" customWidth="1"/>
    <col min="4113" max="4348" width="8.85546875" style="1" bestFit="1"/>
    <col min="4349" max="4349" width="4.140625" style="1" bestFit="1" customWidth="1"/>
    <col min="4350" max="4350" width="30.42578125" style="1" bestFit="1" customWidth="1"/>
    <col min="4351" max="4351" width="6.7109375" style="1" bestFit="1" customWidth="1"/>
    <col min="4352" max="4352" width="10.140625" style="1" bestFit="1" customWidth="1"/>
    <col min="4353" max="4353" width="9.85546875" style="1" bestFit="1" customWidth="1"/>
    <col min="4354" max="4354" width="11.5703125" style="1" bestFit="1" customWidth="1"/>
    <col min="4355" max="4355" width="9.85546875" style="1" bestFit="1" customWidth="1"/>
    <col min="4356" max="4356" width="11.42578125" style="1" bestFit="1" customWidth="1"/>
    <col min="4357" max="4357" width="9.85546875" style="1" bestFit="1" customWidth="1"/>
    <col min="4358" max="4358" width="11.28515625" style="1" bestFit="1" customWidth="1"/>
    <col min="4359" max="4359" width="9.85546875" style="1" bestFit="1" customWidth="1"/>
    <col min="4360" max="4360" width="12" style="1" bestFit="1" customWidth="1"/>
    <col min="4361" max="4361" width="9.85546875" style="1" bestFit="1" customWidth="1"/>
    <col min="4362" max="4362" width="11.85546875" style="1" bestFit="1" customWidth="1"/>
    <col min="4363" max="4363" width="9.85546875" style="1" bestFit="1" customWidth="1"/>
    <col min="4364" max="4364" width="8.28515625" style="1" bestFit="1" customWidth="1"/>
    <col min="4365" max="4365" width="11.5703125" style="1" bestFit="1" customWidth="1"/>
    <col min="4366" max="4366" width="10" style="1" bestFit="1" customWidth="1"/>
    <col min="4367" max="4367" width="12.42578125" style="1" bestFit="1" customWidth="1"/>
    <col min="4368" max="4368" width="11" style="1" bestFit="1" customWidth="1"/>
    <col min="4369" max="4604" width="8.85546875" style="1" bestFit="1"/>
    <col min="4605" max="4605" width="4.140625" style="1" bestFit="1" customWidth="1"/>
    <col min="4606" max="4606" width="30.42578125" style="1" bestFit="1" customWidth="1"/>
    <col min="4607" max="4607" width="6.7109375" style="1" bestFit="1" customWidth="1"/>
    <col min="4608" max="4608" width="10.140625" style="1" bestFit="1" customWidth="1"/>
    <col min="4609" max="4609" width="9.85546875" style="1" bestFit="1" customWidth="1"/>
    <col min="4610" max="4610" width="11.5703125" style="1" bestFit="1" customWidth="1"/>
    <col min="4611" max="4611" width="9.85546875" style="1" bestFit="1" customWidth="1"/>
    <col min="4612" max="4612" width="11.42578125" style="1" bestFit="1" customWidth="1"/>
    <col min="4613" max="4613" width="9.85546875" style="1" bestFit="1" customWidth="1"/>
    <col min="4614" max="4614" width="11.28515625" style="1" bestFit="1" customWidth="1"/>
    <col min="4615" max="4615" width="9.85546875" style="1" bestFit="1" customWidth="1"/>
    <col min="4616" max="4616" width="12" style="1" bestFit="1" customWidth="1"/>
    <col min="4617" max="4617" width="9.85546875" style="1" bestFit="1" customWidth="1"/>
    <col min="4618" max="4618" width="11.85546875" style="1" bestFit="1" customWidth="1"/>
    <col min="4619" max="4619" width="9.85546875" style="1" bestFit="1" customWidth="1"/>
    <col min="4620" max="4620" width="8.28515625" style="1" bestFit="1" customWidth="1"/>
    <col min="4621" max="4621" width="11.5703125" style="1" bestFit="1" customWidth="1"/>
    <col min="4622" max="4622" width="10" style="1" bestFit="1" customWidth="1"/>
    <col min="4623" max="4623" width="12.42578125" style="1" bestFit="1" customWidth="1"/>
    <col min="4624" max="4624" width="11" style="1" bestFit="1" customWidth="1"/>
    <col min="4625" max="4860" width="8.85546875" style="1" bestFit="1"/>
    <col min="4861" max="4861" width="4.140625" style="1" bestFit="1" customWidth="1"/>
    <col min="4862" max="4862" width="30.42578125" style="1" bestFit="1" customWidth="1"/>
    <col min="4863" max="4863" width="6.7109375" style="1" bestFit="1" customWidth="1"/>
    <col min="4864" max="4864" width="10.140625" style="1" bestFit="1" customWidth="1"/>
    <col min="4865" max="4865" width="9.85546875" style="1" bestFit="1" customWidth="1"/>
    <col min="4866" max="4866" width="11.5703125" style="1" bestFit="1" customWidth="1"/>
    <col min="4867" max="4867" width="9.85546875" style="1" bestFit="1" customWidth="1"/>
    <col min="4868" max="4868" width="11.42578125" style="1" bestFit="1" customWidth="1"/>
    <col min="4869" max="4869" width="9.85546875" style="1" bestFit="1" customWidth="1"/>
    <col min="4870" max="4870" width="11.28515625" style="1" bestFit="1" customWidth="1"/>
    <col min="4871" max="4871" width="9.85546875" style="1" bestFit="1" customWidth="1"/>
    <col min="4872" max="4872" width="12" style="1" bestFit="1" customWidth="1"/>
    <col min="4873" max="4873" width="9.85546875" style="1" bestFit="1" customWidth="1"/>
    <col min="4874" max="4874" width="11.85546875" style="1" bestFit="1" customWidth="1"/>
    <col min="4875" max="4875" width="9.85546875" style="1" bestFit="1" customWidth="1"/>
    <col min="4876" max="4876" width="8.28515625" style="1" bestFit="1" customWidth="1"/>
    <col min="4877" max="4877" width="11.5703125" style="1" bestFit="1" customWidth="1"/>
    <col min="4878" max="4878" width="10" style="1" bestFit="1" customWidth="1"/>
    <col min="4879" max="4879" width="12.42578125" style="1" bestFit="1" customWidth="1"/>
    <col min="4880" max="4880" width="11" style="1" bestFit="1" customWidth="1"/>
    <col min="4881" max="5116" width="8.85546875" style="1" bestFit="1"/>
    <col min="5117" max="5117" width="4.140625" style="1" bestFit="1" customWidth="1"/>
    <col min="5118" max="5118" width="30.42578125" style="1" bestFit="1" customWidth="1"/>
    <col min="5119" max="5119" width="6.7109375" style="1" bestFit="1" customWidth="1"/>
    <col min="5120" max="5120" width="10.140625" style="1" bestFit="1" customWidth="1"/>
    <col min="5121" max="5121" width="9.85546875" style="1" bestFit="1" customWidth="1"/>
    <col min="5122" max="5122" width="11.5703125" style="1" bestFit="1" customWidth="1"/>
    <col min="5123" max="5123" width="9.85546875" style="1" bestFit="1" customWidth="1"/>
    <col min="5124" max="5124" width="11.42578125" style="1" bestFit="1" customWidth="1"/>
    <col min="5125" max="5125" width="9.85546875" style="1" bestFit="1" customWidth="1"/>
    <col min="5126" max="5126" width="11.28515625" style="1" bestFit="1" customWidth="1"/>
    <col min="5127" max="5127" width="9.85546875" style="1" bestFit="1" customWidth="1"/>
    <col min="5128" max="5128" width="12" style="1" bestFit="1" customWidth="1"/>
    <col min="5129" max="5129" width="9.85546875" style="1" bestFit="1" customWidth="1"/>
    <col min="5130" max="5130" width="11.85546875" style="1" bestFit="1" customWidth="1"/>
    <col min="5131" max="5131" width="9.85546875" style="1" bestFit="1" customWidth="1"/>
    <col min="5132" max="5132" width="8.28515625" style="1" bestFit="1" customWidth="1"/>
    <col min="5133" max="5133" width="11.5703125" style="1" bestFit="1" customWidth="1"/>
    <col min="5134" max="5134" width="10" style="1" bestFit="1" customWidth="1"/>
    <col min="5135" max="5135" width="12.42578125" style="1" bestFit="1" customWidth="1"/>
    <col min="5136" max="5136" width="11" style="1" bestFit="1" customWidth="1"/>
    <col min="5137" max="5372" width="8.85546875" style="1" bestFit="1"/>
    <col min="5373" max="5373" width="4.140625" style="1" bestFit="1" customWidth="1"/>
    <col min="5374" max="5374" width="30.42578125" style="1" bestFit="1" customWidth="1"/>
    <col min="5375" max="5375" width="6.7109375" style="1" bestFit="1" customWidth="1"/>
    <col min="5376" max="5376" width="10.140625" style="1" bestFit="1" customWidth="1"/>
    <col min="5377" max="5377" width="9.85546875" style="1" bestFit="1" customWidth="1"/>
    <col min="5378" max="5378" width="11.5703125" style="1" bestFit="1" customWidth="1"/>
    <col min="5379" max="5379" width="9.85546875" style="1" bestFit="1" customWidth="1"/>
    <col min="5380" max="5380" width="11.42578125" style="1" bestFit="1" customWidth="1"/>
    <col min="5381" max="5381" width="9.85546875" style="1" bestFit="1" customWidth="1"/>
    <col min="5382" max="5382" width="11.28515625" style="1" bestFit="1" customWidth="1"/>
    <col min="5383" max="5383" width="9.85546875" style="1" bestFit="1" customWidth="1"/>
    <col min="5384" max="5384" width="12" style="1" bestFit="1" customWidth="1"/>
    <col min="5385" max="5385" width="9.85546875" style="1" bestFit="1" customWidth="1"/>
    <col min="5386" max="5386" width="11.85546875" style="1" bestFit="1" customWidth="1"/>
    <col min="5387" max="5387" width="9.85546875" style="1" bestFit="1" customWidth="1"/>
    <col min="5388" max="5388" width="8.28515625" style="1" bestFit="1" customWidth="1"/>
    <col min="5389" max="5389" width="11.5703125" style="1" bestFit="1" customWidth="1"/>
    <col min="5390" max="5390" width="10" style="1" bestFit="1" customWidth="1"/>
    <col min="5391" max="5391" width="12.42578125" style="1" bestFit="1" customWidth="1"/>
    <col min="5392" max="5392" width="11" style="1" bestFit="1" customWidth="1"/>
    <col min="5393" max="5628" width="8.85546875" style="1" bestFit="1"/>
    <col min="5629" max="5629" width="4.140625" style="1" bestFit="1" customWidth="1"/>
    <col min="5630" max="5630" width="30.42578125" style="1" bestFit="1" customWidth="1"/>
    <col min="5631" max="5631" width="6.7109375" style="1" bestFit="1" customWidth="1"/>
    <col min="5632" max="5632" width="10.140625" style="1" bestFit="1" customWidth="1"/>
    <col min="5633" max="5633" width="9.85546875" style="1" bestFit="1" customWidth="1"/>
    <col min="5634" max="5634" width="11.5703125" style="1" bestFit="1" customWidth="1"/>
    <col min="5635" max="5635" width="9.85546875" style="1" bestFit="1" customWidth="1"/>
    <col min="5636" max="5636" width="11.42578125" style="1" bestFit="1" customWidth="1"/>
    <col min="5637" max="5637" width="9.85546875" style="1" bestFit="1" customWidth="1"/>
    <col min="5638" max="5638" width="11.28515625" style="1" bestFit="1" customWidth="1"/>
    <col min="5639" max="5639" width="9.85546875" style="1" bestFit="1" customWidth="1"/>
    <col min="5640" max="5640" width="12" style="1" bestFit="1" customWidth="1"/>
    <col min="5641" max="5641" width="9.85546875" style="1" bestFit="1" customWidth="1"/>
    <col min="5642" max="5642" width="11.85546875" style="1" bestFit="1" customWidth="1"/>
    <col min="5643" max="5643" width="9.85546875" style="1" bestFit="1" customWidth="1"/>
    <col min="5644" max="5644" width="8.28515625" style="1" bestFit="1" customWidth="1"/>
    <col min="5645" max="5645" width="11.5703125" style="1" bestFit="1" customWidth="1"/>
    <col min="5646" max="5646" width="10" style="1" bestFit="1" customWidth="1"/>
    <col min="5647" max="5647" width="12.42578125" style="1" bestFit="1" customWidth="1"/>
    <col min="5648" max="5648" width="11" style="1" bestFit="1" customWidth="1"/>
    <col min="5649" max="5884" width="8.85546875" style="1" bestFit="1"/>
    <col min="5885" max="5885" width="4.140625" style="1" bestFit="1" customWidth="1"/>
    <col min="5886" max="5886" width="30.42578125" style="1" bestFit="1" customWidth="1"/>
    <col min="5887" max="5887" width="6.7109375" style="1" bestFit="1" customWidth="1"/>
    <col min="5888" max="5888" width="10.140625" style="1" bestFit="1" customWidth="1"/>
    <col min="5889" max="5889" width="9.85546875" style="1" bestFit="1" customWidth="1"/>
    <col min="5890" max="5890" width="11.5703125" style="1" bestFit="1" customWidth="1"/>
    <col min="5891" max="5891" width="9.85546875" style="1" bestFit="1" customWidth="1"/>
    <col min="5892" max="5892" width="11.42578125" style="1" bestFit="1" customWidth="1"/>
    <col min="5893" max="5893" width="9.85546875" style="1" bestFit="1" customWidth="1"/>
    <col min="5894" max="5894" width="11.28515625" style="1" bestFit="1" customWidth="1"/>
    <col min="5895" max="5895" width="9.85546875" style="1" bestFit="1" customWidth="1"/>
    <col min="5896" max="5896" width="12" style="1" bestFit="1" customWidth="1"/>
    <col min="5897" max="5897" width="9.85546875" style="1" bestFit="1" customWidth="1"/>
    <col min="5898" max="5898" width="11.85546875" style="1" bestFit="1" customWidth="1"/>
    <col min="5899" max="5899" width="9.85546875" style="1" bestFit="1" customWidth="1"/>
    <col min="5900" max="5900" width="8.28515625" style="1" bestFit="1" customWidth="1"/>
    <col min="5901" max="5901" width="11.5703125" style="1" bestFit="1" customWidth="1"/>
    <col min="5902" max="5902" width="10" style="1" bestFit="1" customWidth="1"/>
    <col min="5903" max="5903" width="12.42578125" style="1" bestFit="1" customWidth="1"/>
    <col min="5904" max="5904" width="11" style="1" bestFit="1" customWidth="1"/>
    <col min="5905" max="6140" width="8.85546875" style="1" bestFit="1"/>
    <col min="6141" max="6141" width="4.140625" style="1" bestFit="1" customWidth="1"/>
    <col min="6142" max="6142" width="30.42578125" style="1" bestFit="1" customWidth="1"/>
    <col min="6143" max="6143" width="6.7109375" style="1" bestFit="1" customWidth="1"/>
    <col min="6144" max="6144" width="10.140625" style="1" bestFit="1" customWidth="1"/>
    <col min="6145" max="6145" width="9.85546875" style="1" bestFit="1" customWidth="1"/>
    <col min="6146" max="6146" width="11.5703125" style="1" bestFit="1" customWidth="1"/>
    <col min="6147" max="6147" width="9.85546875" style="1" bestFit="1" customWidth="1"/>
    <col min="6148" max="6148" width="11.42578125" style="1" bestFit="1" customWidth="1"/>
    <col min="6149" max="6149" width="9.85546875" style="1" bestFit="1" customWidth="1"/>
    <col min="6150" max="6150" width="11.28515625" style="1" bestFit="1" customWidth="1"/>
    <col min="6151" max="6151" width="9.85546875" style="1" bestFit="1" customWidth="1"/>
    <col min="6152" max="6152" width="12" style="1" bestFit="1" customWidth="1"/>
    <col min="6153" max="6153" width="9.85546875" style="1" bestFit="1" customWidth="1"/>
    <col min="6154" max="6154" width="11.85546875" style="1" bestFit="1" customWidth="1"/>
    <col min="6155" max="6155" width="9.85546875" style="1" bestFit="1" customWidth="1"/>
    <col min="6156" max="6156" width="8.28515625" style="1" bestFit="1" customWidth="1"/>
    <col min="6157" max="6157" width="11.5703125" style="1" bestFit="1" customWidth="1"/>
    <col min="6158" max="6158" width="10" style="1" bestFit="1" customWidth="1"/>
    <col min="6159" max="6159" width="12.42578125" style="1" bestFit="1" customWidth="1"/>
    <col min="6160" max="6160" width="11" style="1" bestFit="1" customWidth="1"/>
    <col min="6161" max="6396" width="8.85546875" style="1" bestFit="1"/>
    <col min="6397" max="6397" width="4.140625" style="1" bestFit="1" customWidth="1"/>
    <col min="6398" max="6398" width="30.42578125" style="1" bestFit="1" customWidth="1"/>
    <col min="6399" max="6399" width="6.7109375" style="1" bestFit="1" customWidth="1"/>
    <col min="6400" max="6400" width="10.140625" style="1" bestFit="1" customWidth="1"/>
    <col min="6401" max="6401" width="9.85546875" style="1" bestFit="1" customWidth="1"/>
    <col min="6402" max="6402" width="11.5703125" style="1" bestFit="1" customWidth="1"/>
    <col min="6403" max="6403" width="9.85546875" style="1" bestFit="1" customWidth="1"/>
    <col min="6404" max="6404" width="11.42578125" style="1" bestFit="1" customWidth="1"/>
    <col min="6405" max="6405" width="9.85546875" style="1" bestFit="1" customWidth="1"/>
    <col min="6406" max="6406" width="11.28515625" style="1" bestFit="1" customWidth="1"/>
    <col min="6407" max="6407" width="9.85546875" style="1" bestFit="1" customWidth="1"/>
    <col min="6408" max="6408" width="12" style="1" bestFit="1" customWidth="1"/>
    <col min="6409" max="6409" width="9.85546875" style="1" bestFit="1" customWidth="1"/>
    <col min="6410" max="6410" width="11.85546875" style="1" bestFit="1" customWidth="1"/>
    <col min="6411" max="6411" width="9.85546875" style="1" bestFit="1" customWidth="1"/>
    <col min="6412" max="6412" width="8.28515625" style="1" bestFit="1" customWidth="1"/>
    <col min="6413" max="6413" width="11.5703125" style="1" bestFit="1" customWidth="1"/>
    <col min="6414" max="6414" width="10" style="1" bestFit="1" customWidth="1"/>
    <col min="6415" max="6415" width="12.42578125" style="1" bestFit="1" customWidth="1"/>
    <col min="6416" max="6416" width="11" style="1" bestFit="1" customWidth="1"/>
    <col min="6417" max="6652" width="8.85546875" style="1" bestFit="1"/>
    <col min="6653" max="6653" width="4.140625" style="1" bestFit="1" customWidth="1"/>
    <col min="6654" max="6654" width="30.42578125" style="1" bestFit="1" customWidth="1"/>
    <col min="6655" max="6655" width="6.7109375" style="1" bestFit="1" customWidth="1"/>
    <col min="6656" max="6656" width="10.140625" style="1" bestFit="1" customWidth="1"/>
    <col min="6657" max="6657" width="9.85546875" style="1" bestFit="1" customWidth="1"/>
    <col min="6658" max="6658" width="11.5703125" style="1" bestFit="1" customWidth="1"/>
    <col min="6659" max="6659" width="9.85546875" style="1" bestFit="1" customWidth="1"/>
    <col min="6660" max="6660" width="11.42578125" style="1" bestFit="1" customWidth="1"/>
    <col min="6661" max="6661" width="9.85546875" style="1" bestFit="1" customWidth="1"/>
    <col min="6662" max="6662" width="11.28515625" style="1" bestFit="1" customWidth="1"/>
    <col min="6663" max="6663" width="9.85546875" style="1" bestFit="1" customWidth="1"/>
    <col min="6664" max="6664" width="12" style="1" bestFit="1" customWidth="1"/>
    <col min="6665" max="6665" width="9.85546875" style="1" bestFit="1" customWidth="1"/>
    <col min="6666" max="6666" width="11.85546875" style="1" bestFit="1" customWidth="1"/>
    <col min="6667" max="6667" width="9.85546875" style="1" bestFit="1" customWidth="1"/>
    <col min="6668" max="6668" width="8.28515625" style="1" bestFit="1" customWidth="1"/>
    <col min="6669" max="6669" width="11.5703125" style="1" bestFit="1" customWidth="1"/>
    <col min="6670" max="6670" width="10" style="1" bestFit="1" customWidth="1"/>
    <col min="6671" max="6671" width="12.42578125" style="1" bestFit="1" customWidth="1"/>
    <col min="6672" max="6672" width="11" style="1" bestFit="1" customWidth="1"/>
    <col min="6673" max="6908" width="8.85546875" style="1" bestFit="1"/>
    <col min="6909" max="6909" width="4.140625" style="1" bestFit="1" customWidth="1"/>
    <col min="6910" max="6910" width="30.42578125" style="1" bestFit="1" customWidth="1"/>
    <col min="6911" max="6911" width="6.7109375" style="1" bestFit="1" customWidth="1"/>
    <col min="6912" max="6912" width="10.140625" style="1" bestFit="1" customWidth="1"/>
    <col min="6913" max="6913" width="9.85546875" style="1" bestFit="1" customWidth="1"/>
    <col min="6914" max="6914" width="11.5703125" style="1" bestFit="1" customWidth="1"/>
    <col min="6915" max="6915" width="9.85546875" style="1" bestFit="1" customWidth="1"/>
    <col min="6916" max="6916" width="11.42578125" style="1" bestFit="1" customWidth="1"/>
    <col min="6917" max="6917" width="9.85546875" style="1" bestFit="1" customWidth="1"/>
    <col min="6918" max="6918" width="11.28515625" style="1" bestFit="1" customWidth="1"/>
    <col min="6919" max="6919" width="9.85546875" style="1" bestFit="1" customWidth="1"/>
    <col min="6920" max="6920" width="12" style="1" bestFit="1" customWidth="1"/>
    <col min="6921" max="6921" width="9.85546875" style="1" bestFit="1" customWidth="1"/>
    <col min="6922" max="6922" width="11.85546875" style="1" bestFit="1" customWidth="1"/>
    <col min="6923" max="6923" width="9.85546875" style="1" bestFit="1" customWidth="1"/>
    <col min="6924" max="6924" width="8.28515625" style="1" bestFit="1" customWidth="1"/>
    <col min="6925" max="6925" width="11.5703125" style="1" bestFit="1" customWidth="1"/>
    <col min="6926" max="6926" width="10" style="1" bestFit="1" customWidth="1"/>
    <col min="6927" max="6927" width="12.42578125" style="1" bestFit="1" customWidth="1"/>
    <col min="6928" max="6928" width="11" style="1" bestFit="1" customWidth="1"/>
    <col min="6929" max="7164" width="8.85546875" style="1" bestFit="1"/>
    <col min="7165" max="7165" width="4.140625" style="1" bestFit="1" customWidth="1"/>
    <col min="7166" max="7166" width="30.42578125" style="1" bestFit="1" customWidth="1"/>
    <col min="7167" max="7167" width="6.7109375" style="1" bestFit="1" customWidth="1"/>
    <col min="7168" max="7168" width="10.140625" style="1" bestFit="1" customWidth="1"/>
    <col min="7169" max="7169" width="9.85546875" style="1" bestFit="1" customWidth="1"/>
    <col min="7170" max="7170" width="11.5703125" style="1" bestFit="1" customWidth="1"/>
    <col min="7171" max="7171" width="9.85546875" style="1" bestFit="1" customWidth="1"/>
    <col min="7172" max="7172" width="11.42578125" style="1" bestFit="1" customWidth="1"/>
    <col min="7173" max="7173" width="9.85546875" style="1" bestFit="1" customWidth="1"/>
    <col min="7174" max="7174" width="11.28515625" style="1" bestFit="1" customWidth="1"/>
    <col min="7175" max="7175" width="9.85546875" style="1" bestFit="1" customWidth="1"/>
    <col min="7176" max="7176" width="12" style="1" bestFit="1" customWidth="1"/>
    <col min="7177" max="7177" width="9.85546875" style="1" bestFit="1" customWidth="1"/>
    <col min="7178" max="7178" width="11.85546875" style="1" bestFit="1" customWidth="1"/>
    <col min="7179" max="7179" width="9.85546875" style="1" bestFit="1" customWidth="1"/>
    <col min="7180" max="7180" width="8.28515625" style="1" bestFit="1" customWidth="1"/>
    <col min="7181" max="7181" width="11.5703125" style="1" bestFit="1" customWidth="1"/>
    <col min="7182" max="7182" width="10" style="1" bestFit="1" customWidth="1"/>
    <col min="7183" max="7183" width="12.42578125" style="1" bestFit="1" customWidth="1"/>
    <col min="7184" max="7184" width="11" style="1" bestFit="1" customWidth="1"/>
    <col min="7185" max="7420" width="8.85546875" style="1" bestFit="1"/>
    <col min="7421" max="7421" width="4.140625" style="1" bestFit="1" customWidth="1"/>
    <col min="7422" max="7422" width="30.42578125" style="1" bestFit="1" customWidth="1"/>
    <col min="7423" max="7423" width="6.7109375" style="1" bestFit="1" customWidth="1"/>
    <col min="7424" max="7424" width="10.140625" style="1" bestFit="1" customWidth="1"/>
    <col min="7425" max="7425" width="9.85546875" style="1" bestFit="1" customWidth="1"/>
    <col min="7426" max="7426" width="11.5703125" style="1" bestFit="1" customWidth="1"/>
    <col min="7427" max="7427" width="9.85546875" style="1" bestFit="1" customWidth="1"/>
    <col min="7428" max="7428" width="11.42578125" style="1" bestFit="1" customWidth="1"/>
    <col min="7429" max="7429" width="9.85546875" style="1" bestFit="1" customWidth="1"/>
    <col min="7430" max="7430" width="11.28515625" style="1" bestFit="1" customWidth="1"/>
    <col min="7431" max="7431" width="9.85546875" style="1" bestFit="1" customWidth="1"/>
    <col min="7432" max="7432" width="12" style="1" bestFit="1" customWidth="1"/>
    <col min="7433" max="7433" width="9.85546875" style="1" bestFit="1" customWidth="1"/>
    <col min="7434" max="7434" width="11.85546875" style="1" bestFit="1" customWidth="1"/>
    <col min="7435" max="7435" width="9.85546875" style="1" bestFit="1" customWidth="1"/>
    <col min="7436" max="7436" width="8.28515625" style="1" bestFit="1" customWidth="1"/>
    <col min="7437" max="7437" width="11.5703125" style="1" bestFit="1" customWidth="1"/>
    <col min="7438" max="7438" width="10" style="1" bestFit="1" customWidth="1"/>
    <col min="7439" max="7439" width="12.42578125" style="1" bestFit="1" customWidth="1"/>
    <col min="7440" max="7440" width="11" style="1" bestFit="1" customWidth="1"/>
    <col min="7441" max="7676" width="8.85546875" style="1" bestFit="1"/>
    <col min="7677" max="7677" width="4.140625" style="1" bestFit="1" customWidth="1"/>
    <col min="7678" max="7678" width="30.42578125" style="1" bestFit="1" customWidth="1"/>
    <col min="7679" max="7679" width="6.7109375" style="1" bestFit="1" customWidth="1"/>
    <col min="7680" max="7680" width="10.140625" style="1" bestFit="1" customWidth="1"/>
    <col min="7681" max="7681" width="9.85546875" style="1" bestFit="1" customWidth="1"/>
    <col min="7682" max="7682" width="11.5703125" style="1" bestFit="1" customWidth="1"/>
    <col min="7683" max="7683" width="9.85546875" style="1" bestFit="1" customWidth="1"/>
    <col min="7684" max="7684" width="11.42578125" style="1" bestFit="1" customWidth="1"/>
    <col min="7685" max="7685" width="9.85546875" style="1" bestFit="1" customWidth="1"/>
    <col min="7686" max="7686" width="11.28515625" style="1" bestFit="1" customWidth="1"/>
    <col min="7687" max="7687" width="9.85546875" style="1" bestFit="1" customWidth="1"/>
    <col min="7688" max="7688" width="12" style="1" bestFit="1" customWidth="1"/>
    <col min="7689" max="7689" width="9.85546875" style="1" bestFit="1" customWidth="1"/>
    <col min="7690" max="7690" width="11.85546875" style="1" bestFit="1" customWidth="1"/>
    <col min="7691" max="7691" width="9.85546875" style="1" bestFit="1" customWidth="1"/>
    <col min="7692" max="7692" width="8.28515625" style="1" bestFit="1" customWidth="1"/>
    <col min="7693" max="7693" width="11.5703125" style="1" bestFit="1" customWidth="1"/>
    <col min="7694" max="7694" width="10" style="1" bestFit="1" customWidth="1"/>
    <col min="7695" max="7695" width="12.42578125" style="1" bestFit="1" customWidth="1"/>
    <col min="7696" max="7696" width="11" style="1" bestFit="1" customWidth="1"/>
    <col min="7697" max="7932" width="8.85546875" style="1" bestFit="1"/>
    <col min="7933" max="7933" width="4.140625" style="1" bestFit="1" customWidth="1"/>
    <col min="7934" max="7934" width="30.42578125" style="1" bestFit="1" customWidth="1"/>
    <col min="7935" max="7935" width="6.7109375" style="1" bestFit="1" customWidth="1"/>
    <col min="7936" max="7936" width="10.140625" style="1" bestFit="1" customWidth="1"/>
    <col min="7937" max="7937" width="9.85546875" style="1" bestFit="1" customWidth="1"/>
    <col min="7938" max="7938" width="11.5703125" style="1" bestFit="1" customWidth="1"/>
    <col min="7939" max="7939" width="9.85546875" style="1" bestFit="1" customWidth="1"/>
    <col min="7940" max="7940" width="11.42578125" style="1" bestFit="1" customWidth="1"/>
    <col min="7941" max="7941" width="9.85546875" style="1" bestFit="1" customWidth="1"/>
    <col min="7942" max="7942" width="11.28515625" style="1" bestFit="1" customWidth="1"/>
    <col min="7943" max="7943" width="9.85546875" style="1" bestFit="1" customWidth="1"/>
    <col min="7944" max="7944" width="12" style="1" bestFit="1" customWidth="1"/>
    <col min="7945" max="7945" width="9.85546875" style="1" bestFit="1" customWidth="1"/>
    <col min="7946" max="7946" width="11.85546875" style="1" bestFit="1" customWidth="1"/>
    <col min="7947" max="7947" width="9.85546875" style="1" bestFit="1" customWidth="1"/>
    <col min="7948" max="7948" width="8.28515625" style="1" bestFit="1" customWidth="1"/>
    <col min="7949" max="7949" width="11.5703125" style="1" bestFit="1" customWidth="1"/>
    <col min="7950" max="7950" width="10" style="1" bestFit="1" customWidth="1"/>
    <col min="7951" max="7951" width="12.42578125" style="1" bestFit="1" customWidth="1"/>
    <col min="7952" max="7952" width="11" style="1" bestFit="1" customWidth="1"/>
    <col min="7953" max="8188" width="8.85546875" style="1" bestFit="1"/>
    <col min="8189" max="8189" width="4.140625" style="1" bestFit="1" customWidth="1"/>
    <col min="8190" max="8190" width="30.42578125" style="1" bestFit="1" customWidth="1"/>
    <col min="8191" max="8191" width="6.7109375" style="1" bestFit="1" customWidth="1"/>
    <col min="8192" max="8192" width="10.140625" style="1" bestFit="1" customWidth="1"/>
    <col min="8193" max="8193" width="9.85546875" style="1" bestFit="1" customWidth="1"/>
    <col min="8194" max="8194" width="11.5703125" style="1" bestFit="1" customWidth="1"/>
    <col min="8195" max="8195" width="9.85546875" style="1" bestFit="1" customWidth="1"/>
    <col min="8196" max="8196" width="11.42578125" style="1" bestFit="1" customWidth="1"/>
    <col min="8197" max="8197" width="9.85546875" style="1" bestFit="1" customWidth="1"/>
    <col min="8198" max="8198" width="11.28515625" style="1" bestFit="1" customWidth="1"/>
    <col min="8199" max="8199" width="9.85546875" style="1" bestFit="1" customWidth="1"/>
    <col min="8200" max="8200" width="12" style="1" bestFit="1" customWidth="1"/>
    <col min="8201" max="8201" width="9.85546875" style="1" bestFit="1" customWidth="1"/>
    <col min="8202" max="8202" width="11.85546875" style="1" bestFit="1" customWidth="1"/>
    <col min="8203" max="8203" width="9.85546875" style="1" bestFit="1" customWidth="1"/>
    <col min="8204" max="8204" width="8.28515625" style="1" bestFit="1" customWidth="1"/>
    <col min="8205" max="8205" width="11.5703125" style="1" bestFit="1" customWidth="1"/>
    <col min="8206" max="8206" width="10" style="1" bestFit="1" customWidth="1"/>
    <col min="8207" max="8207" width="12.42578125" style="1" bestFit="1" customWidth="1"/>
    <col min="8208" max="8208" width="11" style="1" bestFit="1" customWidth="1"/>
    <col min="8209" max="8444" width="8.85546875" style="1" bestFit="1"/>
    <col min="8445" max="8445" width="4.140625" style="1" bestFit="1" customWidth="1"/>
    <col min="8446" max="8446" width="30.42578125" style="1" bestFit="1" customWidth="1"/>
    <col min="8447" max="8447" width="6.7109375" style="1" bestFit="1" customWidth="1"/>
    <col min="8448" max="8448" width="10.140625" style="1" bestFit="1" customWidth="1"/>
    <col min="8449" max="8449" width="9.85546875" style="1" bestFit="1" customWidth="1"/>
    <col min="8450" max="8450" width="11.5703125" style="1" bestFit="1" customWidth="1"/>
    <col min="8451" max="8451" width="9.85546875" style="1" bestFit="1" customWidth="1"/>
    <col min="8452" max="8452" width="11.42578125" style="1" bestFit="1" customWidth="1"/>
    <col min="8453" max="8453" width="9.85546875" style="1" bestFit="1" customWidth="1"/>
    <col min="8454" max="8454" width="11.28515625" style="1" bestFit="1" customWidth="1"/>
    <col min="8455" max="8455" width="9.85546875" style="1" bestFit="1" customWidth="1"/>
    <col min="8456" max="8456" width="12" style="1" bestFit="1" customWidth="1"/>
    <col min="8457" max="8457" width="9.85546875" style="1" bestFit="1" customWidth="1"/>
    <col min="8458" max="8458" width="11.85546875" style="1" bestFit="1" customWidth="1"/>
    <col min="8459" max="8459" width="9.85546875" style="1" bestFit="1" customWidth="1"/>
    <col min="8460" max="8460" width="8.28515625" style="1" bestFit="1" customWidth="1"/>
    <col min="8461" max="8461" width="11.5703125" style="1" bestFit="1" customWidth="1"/>
    <col min="8462" max="8462" width="10" style="1" bestFit="1" customWidth="1"/>
    <col min="8463" max="8463" width="12.42578125" style="1" bestFit="1" customWidth="1"/>
    <col min="8464" max="8464" width="11" style="1" bestFit="1" customWidth="1"/>
    <col min="8465" max="8700" width="8.85546875" style="1" bestFit="1"/>
    <col min="8701" max="8701" width="4.140625" style="1" bestFit="1" customWidth="1"/>
    <col min="8702" max="8702" width="30.42578125" style="1" bestFit="1" customWidth="1"/>
    <col min="8703" max="8703" width="6.7109375" style="1" bestFit="1" customWidth="1"/>
    <col min="8704" max="8704" width="10.140625" style="1" bestFit="1" customWidth="1"/>
    <col min="8705" max="8705" width="9.85546875" style="1" bestFit="1" customWidth="1"/>
    <col min="8706" max="8706" width="11.5703125" style="1" bestFit="1" customWidth="1"/>
    <col min="8707" max="8707" width="9.85546875" style="1" bestFit="1" customWidth="1"/>
    <col min="8708" max="8708" width="11.42578125" style="1" bestFit="1" customWidth="1"/>
    <col min="8709" max="8709" width="9.85546875" style="1" bestFit="1" customWidth="1"/>
    <col min="8710" max="8710" width="11.28515625" style="1" bestFit="1" customWidth="1"/>
    <col min="8711" max="8711" width="9.85546875" style="1" bestFit="1" customWidth="1"/>
    <col min="8712" max="8712" width="12" style="1" bestFit="1" customWidth="1"/>
    <col min="8713" max="8713" width="9.85546875" style="1" bestFit="1" customWidth="1"/>
    <col min="8714" max="8714" width="11.85546875" style="1" bestFit="1" customWidth="1"/>
    <col min="8715" max="8715" width="9.85546875" style="1" bestFit="1" customWidth="1"/>
    <col min="8716" max="8716" width="8.28515625" style="1" bestFit="1" customWidth="1"/>
    <col min="8717" max="8717" width="11.5703125" style="1" bestFit="1" customWidth="1"/>
    <col min="8718" max="8718" width="10" style="1" bestFit="1" customWidth="1"/>
    <col min="8719" max="8719" width="12.42578125" style="1" bestFit="1" customWidth="1"/>
    <col min="8720" max="8720" width="11" style="1" bestFit="1" customWidth="1"/>
    <col min="8721" max="8956" width="8.85546875" style="1" bestFit="1"/>
    <col min="8957" max="8957" width="4.140625" style="1" bestFit="1" customWidth="1"/>
    <col min="8958" max="8958" width="30.42578125" style="1" bestFit="1" customWidth="1"/>
    <col min="8959" max="8959" width="6.7109375" style="1" bestFit="1" customWidth="1"/>
    <col min="8960" max="8960" width="10.140625" style="1" bestFit="1" customWidth="1"/>
    <col min="8961" max="8961" width="9.85546875" style="1" bestFit="1" customWidth="1"/>
    <col min="8962" max="8962" width="11.5703125" style="1" bestFit="1" customWidth="1"/>
    <col min="8963" max="8963" width="9.85546875" style="1" bestFit="1" customWidth="1"/>
    <col min="8964" max="8964" width="11.42578125" style="1" bestFit="1" customWidth="1"/>
    <col min="8965" max="8965" width="9.85546875" style="1" bestFit="1" customWidth="1"/>
    <col min="8966" max="8966" width="11.28515625" style="1" bestFit="1" customWidth="1"/>
    <col min="8967" max="8967" width="9.85546875" style="1" bestFit="1" customWidth="1"/>
    <col min="8968" max="8968" width="12" style="1" bestFit="1" customWidth="1"/>
    <col min="8969" max="8969" width="9.85546875" style="1" bestFit="1" customWidth="1"/>
    <col min="8970" max="8970" width="11.85546875" style="1" bestFit="1" customWidth="1"/>
    <col min="8971" max="8971" width="9.85546875" style="1" bestFit="1" customWidth="1"/>
    <col min="8972" max="8972" width="8.28515625" style="1" bestFit="1" customWidth="1"/>
    <col min="8973" max="8973" width="11.5703125" style="1" bestFit="1" customWidth="1"/>
    <col min="8974" max="8974" width="10" style="1" bestFit="1" customWidth="1"/>
    <col min="8975" max="8975" width="12.42578125" style="1" bestFit="1" customWidth="1"/>
    <col min="8976" max="8976" width="11" style="1" bestFit="1" customWidth="1"/>
    <col min="8977" max="9212" width="8.85546875" style="1" bestFit="1"/>
    <col min="9213" max="9213" width="4.140625" style="1" bestFit="1" customWidth="1"/>
    <col min="9214" max="9214" width="30.42578125" style="1" bestFit="1" customWidth="1"/>
    <col min="9215" max="9215" width="6.7109375" style="1" bestFit="1" customWidth="1"/>
    <col min="9216" max="9216" width="10.140625" style="1" bestFit="1" customWidth="1"/>
    <col min="9217" max="9217" width="9.85546875" style="1" bestFit="1" customWidth="1"/>
    <col min="9218" max="9218" width="11.5703125" style="1" bestFit="1" customWidth="1"/>
    <col min="9219" max="9219" width="9.85546875" style="1" bestFit="1" customWidth="1"/>
    <col min="9220" max="9220" width="11.42578125" style="1" bestFit="1" customWidth="1"/>
    <col min="9221" max="9221" width="9.85546875" style="1" bestFit="1" customWidth="1"/>
    <col min="9222" max="9222" width="11.28515625" style="1" bestFit="1" customWidth="1"/>
    <col min="9223" max="9223" width="9.85546875" style="1" bestFit="1" customWidth="1"/>
    <col min="9224" max="9224" width="12" style="1" bestFit="1" customWidth="1"/>
    <col min="9225" max="9225" width="9.85546875" style="1" bestFit="1" customWidth="1"/>
    <col min="9226" max="9226" width="11.85546875" style="1" bestFit="1" customWidth="1"/>
    <col min="9227" max="9227" width="9.85546875" style="1" bestFit="1" customWidth="1"/>
    <col min="9228" max="9228" width="8.28515625" style="1" bestFit="1" customWidth="1"/>
    <col min="9229" max="9229" width="11.5703125" style="1" bestFit="1" customWidth="1"/>
    <col min="9230" max="9230" width="10" style="1" bestFit="1" customWidth="1"/>
    <col min="9231" max="9231" width="12.42578125" style="1" bestFit="1" customWidth="1"/>
    <col min="9232" max="9232" width="11" style="1" bestFit="1" customWidth="1"/>
    <col min="9233" max="9468" width="8.85546875" style="1" bestFit="1"/>
    <col min="9469" max="9469" width="4.140625" style="1" bestFit="1" customWidth="1"/>
    <col min="9470" max="9470" width="30.42578125" style="1" bestFit="1" customWidth="1"/>
    <col min="9471" max="9471" width="6.7109375" style="1" bestFit="1" customWidth="1"/>
    <col min="9472" max="9472" width="10.140625" style="1" bestFit="1" customWidth="1"/>
    <col min="9473" max="9473" width="9.85546875" style="1" bestFit="1" customWidth="1"/>
    <col min="9474" max="9474" width="11.5703125" style="1" bestFit="1" customWidth="1"/>
    <col min="9475" max="9475" width="9.85546875" style="1" bestFit="1" customWidth="1"/>
    <col min="9476" max="9476" width="11.42578125" style="1" bestFit="1" customWidth="1"/>
    <col min="9477" max="9477" width="9.85546875" style="1" bestFit="1" customWidth="1"/>
    <col min="9478" max="9478" width="11.28515625" style="1" bestFit="1" customWidth="1"/>
    <col min="9479" max="9479" width="9.85546875" style="1" bestFit="1" customWidth="1"/>
    <col min="9480" max="9480" width="12" style="1" bestFit="1" customWidth="1"/>
    <col min="9481" max="9481" width="9.85546875" style="1" bestFit="1" customWidth="1"/>
    <col min="9482" max="9482" width="11.85546875" style="1" bestFit="1" customWidth="1"/>
    <col min="9483" max="9483" width="9.85546875" style="1" bestFit="1" customWidth="1"/>
    <col min="9484" max="9484" width="8.28515625" style="1" bestFit="1" customWidth="1"/>
    <col min="9485" max="9485" width="11.5703125" style="1" bestFit="1" customWidth="1"/>
    <col min="9486" max="9486" width="10" style="1" bestFit="1" customWidth="1"/>
    <col min="9487" max="9487" width="12.42578125" style="1" bestFit="1" customWidth="1"/>
    <col min="9488" max="9488" width="11" style="1" bestFit="1" customWidth="1"/>
    <col min="9489" max="9724" width="8.85546875" style="1" bestFit="1"/>
    <col min="9725" max="9725" width="4.140625" style="1" bestFit="1" customWidth="1"/>
    <col min="9726" max="9726" width="30.42578125" style="1" bestFit="1" customWidth="1"/>
    <col min="9727" max="9727" width="6.7109375" style="1" bestFit="1" customWidth="1"/>
    <col min="9728" max="9728" width="10.140625" style="1" bestFit="1" customWidth="1"/>
    <col min="9729" max="9729" width="9.85546875" style="1" bestFit="1" customWidth="1"/>
    <col min="9730" max="9730" width="11.5703125" style="1" bestFit="1" customWidth="1"/>
    <col min="9731" max="9731" width="9.85546875" style="1" bestFit="1" customWidth="1"/>
    <col min="9732" max="9732" width="11.42578125" style="1" bestFit="1" customWidth="1"/>
    <col min="9733" max="9733" width="9.85546875" style="1" bestFit="1" customWidth="1"/>
    <col min="9734" max="9734" width="11.28515625" style="1" bestFit="1" customWidth="1"/>
    <col min="9735" max="9735" width="9.85546875" style="1" bestFit="1" customWidth="1"/>
    <col min="9736" max="9736" width="12" style="1" bestFit="1" customWidth="1"/>
    <col min="9737" max="9737" width="9.85546875" style="1" bestFit="1" customWidth="1"/>
    <col min="9738" max="9738" width="11.85546875" style="1" bestFit="1" customWidth="1"/>
    <col min="9739" max="9739" width="9.85546875" style="1" bestFit="1" customWidth="1"/>
    <col min="9740" max="9740" width="8.28515625" style="1" bestFit="1" customWidth="1"/>
    <col min="9741" max="9741" width="11.5703125" style="1" bestFit="1" customWidth="1"/>
    <col min="9742" max="9742" width="10" style="1" bestFit="1" customWidth="1"/>
    <col min="9743" max="9743" width="12.42578125" style="1" bestFit="1" customWidth="1"/>
    <col min="9744" max="9744" width="11" style="1" bestFit="1" customWidth="1"/>
    <col min="9745" max="9980" width="8.85546875" style="1" bestFit="1"/>
    <col min="9981" max="9981" width="4.140625" style="1" bestFit="1" customWidth="1"/>
    <col min="9982" max="9982" width="30.42578125" style="1" bestFit="1" customWidth="1"/>
    <col min="9983" max="9983" width="6.7109375" style="1" bestFit="1" customWidth="1"/>
    <col min="9984" max="9984" width="10.140625" style="1" bestFit="1" customWidth="1"/>
    <col min="9985" max="9985" width="9.85546875" style="1" bestFit="1" customWidth="1"/>
    <col min="9986" max="9986" width="11.5703125" style="1" bestFit="1" customWidth="1"/>
    <col min="9987" max="9987" width="9.85546875" style="1" bestFit="1" customWidth="1"/>
    <col min="9988" max="9988" width="11.42578125" style="1" bestFit="1" customWidth="1"/>
    <col min="9989" max="9989" width="9.85546875" style="1" bestFit="1" customWidth="1"/>
    <col min="9990" max="9990" width="11.28515625" style="1" bestFit="1" customWidth="1"/>
    <col min="9991" max="9991" width="9.85546875" style="1" bestFit="1" customWidth="1"/>
    <col min="9992" max="9992" width="12" style="1" bestFit="1" customWidth="1"/>
    <col min="9993" max="9993" width="9.85546875" style="1" bestFit="1" customWidth="1"/>
    <col min="9994" max="9994" width="11.85546875" style="1" bestFit="1" customWidth="1"/>
    <col min="9995" max="9995" width="9.85546875" style="1" bestFit="1" customWidth="1"/>
    <col min="9996" max="9996" width="8.28515625" style="1" bestFit="1" customWidth="1"/>
    <col min="9997" max="9997" width="11.5703125" style="1" bestFit="1" customWidth="1"/>
    <col min="9998" max="9998" width="10" style="1" bestFit="1" customWidth="1"/>
    <col min="9999" max="9999" width="12.42578125" style="1" bestFit="1" customWidth="1"/>
    <col min="10000" max="10000" width="11" style="1" bestFit="1" customWidth="1"/>
    <col min="10001" max="10236" width="8.85546875" style="1" bestFit="1"/>
    <col min="10237" max="10237" width="4.140625" style="1" bestFit="1" customWidth="1"/>
    <col min="10238" max="10238" width="30.42578125" style="1" bestFit="1" customWidth="1"/>
    <col min="10239" max="10239" width="6.7109375" style="1" bestFit="1" customWidth="1"/>
    <col min="10240" max="10240" width="10.140625" style="1" bestFit="1" customWidth="1"/>
    <col min="10241" max="10241" width="9.85546875" style="1" bestFit="1" customWidth="1"/>
    <col min="10242" max="10242" width="11.5703125" style="1" bestFit="1" customWidth="1"/>
    <col min="10243" max="10243" width="9.85546875" style="1" bestFit="1" customWidth="1"/>
    <col min="10244" max="10244" width="11.42578125" style="1" bestFit="1" customWidth="1"/>
    <col min="10245" max="10245" width="9.85546875" style="1" bestFit="1" customWidth="1"/>
    <col min="10246" max="10246" width="11.28515625" style="1" bestFit="1" customWidth="1"/>
    <col min="10247" max="10247" width="9.85546875" style="1" bestFit="1" customWidth="1"/>
    <col min="10248" max="10248" width="12" style="1" bestFit="1" customWidth="1"/>
    <col min="10249" max="10249" width="9.85546875" style="1" bestFit="1" customWidth="1"/>
    <col min="10250" max="10250" width="11.85546875" style="1" bestFit="1" customWidth="1"/>
    <col min="10251" max="10251" width="9.85546875" style="1" bestFit="1" customWidth="1"/>
    <col min="10252" max="10252" width="8.28515625" style="1" bestFit="1" customWidth="1"/>
    <col min="10253" max="10253" width="11.5703125" style="1" bestFit="1" customWidth="1"/>
    <col min="10254" max="10254" width="10" style="1" bestFit="1" customWidth="1"/>
    <col min="10255" max="10255" width="12.42578125" style="1" bestFit="1" customWidth="1"/>
    <col min="10256" max="10256" width="11" style="1" bestFit="1" customWidth="1"/>
    <col min="10257" max="10492" width="8.85546875" style="1" bestFit="1"/>
    <col min="10493" max="10493" width="4.140625" style="1" bestFit="1" customWidth="1"/>
    <col min="10494" max="10494" width="30.42578125" style="1" bestFit="1" customWidth="1"/>
    <col min="10495" max="10495" width="6.7109375" style="1" bestFit="1" customWidth="1"/>
    <col min="10496" max="10496" width="10.140625" style="1" bestFit="1" customWidth="1"/>
    <col min="10497" max="10497" width="9.85546875" style="1" bestFit="1" customWidth="1"/>
    <col min="10498" max="10498" width="11.5703125" style="1" bestFit="1" customWidth="1"/>
    <col min="10499" max="10499" width="9.85546875" style="1" bestFit="1" customWidth="1"/>
    <col min="10500" max="10500" width="11.42578125" style="1" bestFit="1" customWidth="1"/>
    <col min="10501" max="10501" width="9.85546875" style="1" bestFit="1" customWidth="1"/>
    <col min="10502" max="10502" width="11.28515625" style="1" bestFit="1" customWidth="1"/>
    <col min="10503" max="10503" width="9.85546875" style="1" bestFit="1" customWidth="1"/>
    <col min="10504" max="10504" width="12" style="1" bestFit="1" customWidth="1"/>
    <col min="10505" max="10505" width="9.85546875" style="1" bestFit="1" customWidth="1"/>
    <col min="10506" max="10506" width="11.85546875" style="1" bestFit="1" customWidth="1"/>
    <col min="10507" max="10507" width="9.85546875" style="1" bestFit="1" customWidth="1"/>
    <col min="10508" max="10508" width="8.28515625" style="1" bestFit="1" customWidth="1"/>
    <col min="10509" max="10509" width="11.5703125" style="1" bestFit="1" customWidth="1"/>
    <col min="10510" max="10510" width="10" style="1" bestFit="1" customWidth="1"/>
    <col min="10511" max="10511" width="12.42578125" style="1" bestFit="1" customWidth="1"/>
    <col min="10512" max="10512" width="11" style="1" bestFit="1" customWidth="1"/>
    <col min="10513" max="10748" width="8.85546875" style="1" bestFit="1"/>
    <col min="10749" max="10749" width="4.140625" style="1" bestFit="1" customWidth="1"/>
    <col min="10750" max="10750" width="30.42578125" style="1" bestFit="1" customWidth="1"/>
    <col min="10751" max="10751" width="6.7109375" style="1" bestFit="1" customWidth="1"/>
    <col min="10752" max="10752" width="10.140625" style="1" bestFit="1" customWidth="1"/>
    <col min="10753" max="10753" width="9.85546875" style="1" bestFit="1" customWidth="1"/>
    <col min="10754" max="10754" width="11.5703125" style="1" bestFit="1" customWidth="1"/>
    <col min="10755" max="10755" width="9.85546875" style="1" bestFit="1" customWidth="1"/>
    <col min="10756" max="10756" width="11.42578125" style="1" bestFit="1" customWidth="1"/>
    <col min="10757" max="10757" width="9.85546875" style="1" bestFit="1" customWidth="1"/>
    <col min="10758" max="10758" width="11.28515625" style="1" bestFit="1" customWidth="1"/>
    <col min="10759" max="10759" width="9.85546875" style="1" bestFit="1" customWidth="1"/>
    <col min="10760" max="10760" width="12" style="1" bestFit="1" customWidth="1"/>
    <col min="10761" max="10761" width="9.85546875" style="1" bestFit="1" customWidth="1"/>
    <col min="10762" max="10762" width="11.85546875" style="1" bestFit="1" customWidth="1"/>
    <col min="10763" max="10763" width="9.85546875" style="1" bestFit="1" customWidth="1"/>
    <col min="10764" max="10764" width="8.28515625" style="1" bestFit="1" customWidth="1"/>
    <col min="10765" max="10765" width="11.5703125" style="1" bestFit="1" customWidth="1"/>
    <col min="10766" max="10766" width="10" style="1" bestFit="1" customWidth="1"/>
    <col min="10767" max="10767" width="12.42578125" style="1" bestFit="1" customWidth="1"/>
    <col min="10768" max="10768" width="11" style="1" bestFit="1" customWidth="1"/>
    <col min="10769" max="11004" width="8.85546875" style="1" bestFit="1"/>
    <col min="11005" max="11005" width="4.140625" style="1" bestFit="1" customWidth="1"/>
    <col min="11006" max="11006" width="30.42578125" style="1" bestFit="1" customWidth="1"/>
    <col min="11007" max="11007" width="6.7109375" style="1" bestFit="1" customWidth="1"/>
    <col min="11008" max="11008" width="10.140625" style="1" bestFit="1" customWidth="1"/>
    <col min="11009" max="11009" width="9.85546875" style="1" bestFit="1" customWidth="1"/>
    <col min="11010" max="11010" width="11.5703125" style="1" bestFit="1" customWidth="1"/>
    <col min="11011" max="11011" width="9.85546875" style="1" bestFit="1" customWidth="1"/>
    <col min="11012" max="11012" width="11.42578125" style="1" bestFit="1" customWidth="1"/>
    <col min="11013" max="11013" width="9.85546875" style="1" bestFit="1" customWidth="1"/>
    <col min="11014" max="11014" width="11.28515625" style="1" bestFit="1" customWidth="1"/>
    <col min="11015" max="11015" width="9.85546875" style="1" bestFit="1" customWidth="1"/>
    <col min="11016" max="11016" width="12" style="1" bestFit="1" customWidth="1"/>
    <col min="11017" max="11017" width="9.85546875" style="1" bestFit="1" customWidth="1"/>
    <col min="11018" max="11018" width="11.85546875" style="1" bestFit="1" customWidth="1"/>
    <col min="11019" max="11019" width="9.85546875" style="1" bestFit="1" customWidth="1"/>
    <col min="11020" max="11020" width="8.28515625" style="1" bestFit="1" customWidth="1"/>
    <col min="11021" max="11021" width="11.5703125" style="1" bestFit="1" customWidth="1"/>
    <col min="11022" max="11022" width="10" style="1" bestFit="1" customWidth="1"/>
    <col min="11023" max="11023" width="12.42578125" style="1" bestFit="1" customWidth="1"/>
    <col min="11024" max="11024" width="11" style="1" bestFit="1" customWidth="1"/>
    <col min="11025" max="11260" width="8.85546875" style="1" bestFit="1"/>
    <col min="11261" max="11261" width="4.140625" style="1" bestFit="1" customWidth="1"/>
    <col min="11262" max="11262" width="30.42578125" style="1" bestFit="1" customWidth="1"/>
    <col min="11263" max="11263" width="6.7109375" style="1" bestFit="1" customWidth="1"/>
    <col min="11264" max="11264" width="10.140625" style="1" bestFit="1" customWidth="1"/>
    <col min="11265" max="11265" width="9.85546875" style="1" bestFit="1" customWidth="1"/>
    <col min="11266" max="11266" width="11.5703125" style="1" bestFit="1" customWidth="1"/>
    <col min="11267" max="11267" width="9.85546875" style="1" bestFit="1" customWidth="1"/>
    <col min="11268" max="11268" width="11.42578125" style="1" bestFit="1" customWidth="1"/>
    <col min="11269" max="11269" width="9.85546875" style="1" bestFit="1" customWidth="1"/>
    <col min="11270" max="11270" width="11.28515625" style="1" bestFit="1" customWidth="1"/>
    <col min="11271" max="11271" width="9.85546875" style="1" bestFit="1" customWidth="1"/>
    <col min="11272" max="11272" width="12" style="1" bestFit="1" customWidth="1"/>
    <col min="11273" max="11273" width="9.85546875" style="1" bestFit="1" customWidth="1"/>
    <col min="11274" max="11274" width="11.85546875" style="1" bestFit="1" customWidth="1"/>
    <col min="11275" max="11275" width="9.85546875" style="1" bestFit="1" customWidth="1"/>
    <col min="11276" max="11276" width="8.28515625" style="1" bestFit="1" customWidth="1"/>
    <col min="11277" max="11277" width="11.5703125" style="1" bestFit="1" customWidth="1"/>
    <col min="11278" max="11278" width="10" style="1" bestFit="1" customWidth="1"/>
    <col min="11279" max="11279" width="12.42578125" style="1" bestFit="1" customWidth="1"/>
    <col min="11280" max="11280" width="11" style="1" bestFit="1" customWidth="1"/>
    <col min="11281" max="11516" width="8.85546875" style="1" bestFit="1"/>
    <col min="11517" max="11517" width="4.140625" style="1" bestFit="1" customWidth="1"/>
    <col min="11518" max="11518" width="30.42578125" style="1" bestFit="1" customWidth="1"/>
    <col min="11519" max="11519" width="6.7109375" style="1" bestFit="1" customWidth="1"/>
    <col min="11520" max="11520" width="10.140625" style="1" bestFit="1" customWidth="1"/>
    <col min="11521" max="11521" width="9.85546875" style="1" bestFit="1" customWidth="1"/>
    <col min="11522" max="11522" width="11.5703125" style="1" bestFit="1" customWidth="1"/>
    <col min="11523" max="11523" width="9.85546875" style="1" bestFit="1" customWidth="1"/>
    <col min="11524" max="11524" width="11.42578125" style="1" bestFit="1" customWidth="1"/>
    <col min="11525" max="11525" width="9.85546875" style="1" bestFit="1" customWidth="1"/>
    <col min="11526" max="11526" width="11.28515625" style="1" bestFit="1" customWidth="1"/>
    <col min="11527" max="11527" width="9.85546875" style="1" bestFit="1" customWidth="1"/>
    <col min="11528" max="11528" width="12" style="1" bestFit="1" customWidth="1"/>
    <col min="11529" max="11529" width="9.85546875" style="1" bestFit="1" customWidth="1"/>
    <col min="11530" max="11530" width="11.85546875" style="1" bestFit="1" customWidth="1"/>
    <col min="11531" max="11531" width="9.85546875" style="1" bestFit="1" customWidth="1"/>
    <col min="11532" max="11532" width="8.28515625" style="1" bestFit="1" customWidth="1"/>
    <col min="11533" max="11533" width="11.5703125" style="1" bestFit="1" customWidth="1"/>
    <col min="11534" max="11534" width="10" style="1" bestFit="1" customWidth="1"/>
    <col min="11535" max="11535" width="12.42578125" style="1" bestFit="1" customWidth="1"/>
    <col min="11536" max="11536" width="11" style="1" bestFit="1" customWidth="1"/>
    <col min="11537" max="11772" width="8.85546875" style="1" bestFit="1"/>
    <col min="11773" max="11773" width="4.140625" style="1" bestFit="1" customWidth="1"/>
    <col min="11774" max="11774" width="30.42578125" style="1" bestFit="1" customWidth="1"/>
    <col min="11775" max="11775" width="6.7109375" style="1" bestFit="1" customWidth="1"/>
    <col min="11776" max="11776" width="10.140625" style="1" bestFit="1" customWidth="1"/>
    <col min="11777" max="11777" width="9.85546875" style="1" bestFit="1" customWidth="1"/>
    <col min="11778" max="11778" width="11.5703125" style="1" bestFit="1" customWidth="1"/>
    <col min="11779" max="11779" width="9.85546875" style="1" bestFit="1" customWidth="1"/>
    <col min="11780" max="11780" width="11.42578125" style="1" bestFit="1" customWidth="1"/>
    <col min="11781" max="11781" width="9.85546875" style="1" bestFit="1" customWidth="1"/>
    <col min="11782" max="11782" width="11.28515625" style="1" bestFit="1" customWidth="1"/>
    <col min="11783" max="11783" width="9.85546875" style="1" bestFit="1" customWidth="1"/>
    <col min="11784" max="11784" width="12" style="1" bestFit="1" customWidth="1"/>
    <col min="11785" max="11785" width="9.85546875" style="1" bestFit="1" customWidth="1"/>
    <col min="11786" max="11786" width="11.85546875" style="1" bestFit="1" customWidth="1"/>
    <col min="11787" max="11787" width="9.85546875" style="1" bestFit="1" customWidth="1"/>
    <col min="11788" max="11788" width="8.28515625" style="1" bestFit="1" customWidth="1"/>
    <col min="11789" max="11789" width="11.5703125" style="1" bestFit="1" customWidth="1"/>
    <col min="11790" max="11790" width="10" style="1" bestFit="1" customWidth="1"/>
    <col min="11791" max="11791" width="12.42578125" style="1" bestFit="1" customWidth="1"/>
    <col min="11792" max="11792" width="11" style="1" bestFit="1" customWidth="1"/>
    <col min="11793" max="12028" width="8.85546875" style="1" bestFit="1"/>
    <col min="12029" max="12029" width="4.140625" style="1" bestFit="1" customWidth="1"/>
    <col min="12030" max="12030" width="30.42578125" style="1" bestFit="1" customWidth="1"/>
    <col min="12031" max="12031" width="6.7109375" style="1" bestFit="1" customWidth="1"/>
    <col min="12032" max="12032" width="10.140625" style="1" bestFit="1" customWidth="1"/>
    <col min="12033" max="12033" width="9.85546875" style="1" bestFit="1" customWidth="1"/>
    <col min="12034" max="12034" width="11.5703125" style="1" bestFit="1" customWidth="1"/>
    <col min="12035" max="12035" width="9.85546875" style="1" bestFit="1" customWidth="1"/>
    <col min="12036" max="12036" width="11.42578125" style="1" bestFit="1" customWidth="1"/>
    <col min="12037" max="12037" width="9.85546875" style="1" bestFit="1" customWidth="1"/>
    <col min="12038" max="12038" width="11.28515625" style="1" bestFit="1" customWidth="1"/>
    <col min="12039" max="12039" width="9.85546875" style="1" bestFit="1" customWidth="1"/>
    <col min="12040" max="12040" width="12" style="1" bestFit="1" customWidth="1"/>
    <col min="12041" max="12041" width="9.85546875" style="1" bestFit="1" customWidth="1"/>
    <col min="12042" max="12042" width="11.85546875" style="1" bestFit="1" customWidth="1"/>
    <col min="12043" max="12043" width="9.85546875" style="1" bestFit="1" customWidth="1"/>
    <col min="12044" max="12044" width="8.28515625" style="1" bestFit="1" customWidth="1"/>
    <col min="12045" max="12045" width="11.5703125" style="1" bestFit="1" customWidth="1"/>
    <col min="12046" max="12046" width="10" style="1" bestFit="1" customWidth="1"/>
    <col min="12047" max="12047" width="12.42578125" style="1" bestFit="1" customWidth="1"/>
    <col min="12048" max="12048" width="11" style="1" bestFit="1" customWidth="1"/>
    <col min="12049" max="12284" width="8.85546875" style="1" bestFit="1"/>
    <col min="12285" max="12285" width="4.140625" style="1" bestFit="1" customWidth="1"/>
    <col min="12286" max="12286" width="30.42578125" style="1" bestFit="1" customWidth="1"/>
    <col min="12287" max="12287" width="6.7109375" style="1" bestFit="1" customWidth="1"/>
    <col min="12288" max="12288" width="10.140625" style="1" bestFit="1" customWidth="1"/>
    <col min="12289" max="12289" width="9.85546875" style="1" bestFit="1" customWidth="1"/>
    <col min="12290" max="12290" width="11.5703125" style="1" bestFit="1" customWidth="1"/>
    <col min="12291" max="12291" width="9.85546875" style="1" bestFit="1" customWidth="1"/>
    <col min="12292" max="12292" width="11.42578125" style="1" bestFit="1" customWidth="1"/>
    <col min="12293" max="12293" width="9.85546875" style="1" bestFit="1" customWidth="1"/>
    <col min="12294" max="12294" width="11.28515625" style="1" bestFit="1" customWidth="1"/>
    <col min="12295" max="12295" width="9.85546875" style="1" bestFit="1" customWidth="1"/>
    <col min="12296" max="12296" width="12" style="1" bestFit="1" customWidth="1"/>
    <col min="12297" max="12297" width="9.85546875" style="1" bestFit="1" customWidth="1"/>
    <col min="12298" max="12298" width="11.85546875" style="1" bestFit="1" customWidth="1"/>
    <col min="12299" max="12299" width="9.85546875" style="1" bestFit="1" customWidth="1"/>
    <col min="12300" max="12300" width="8.28515625" style="1" bestFit="1" customWidth="1"/>
    <col min="12301" max="12301" width="11.5703125" style="1" bestFit="1" customWidth="1"/>
    <col min="12302" max="12302" width="10" style="1" bestFit="1" customWidth="1"/>
    <col min="12303" max="12303" width="12.42578125" style="1" bestFit="1" customWidth="1"/>
    <col min="12304" max="12304" width="11" style="1" bestFit="1" customWidth="1"/>
    <col min="12305" max="12540" width="8.85546875" style="1" bestFit="1"/>
    <col min="12541" max="12541" width="4.140625" style="1" bestFit="1" customWidth="1"/>
    <col min="12542" max="12542" width="30.42578125" style="1" bestFit="1" customWidth="1"/>
    <col min="12543" max="12543" width="6.7109375" style="1" bestFit="1" customWidth="1"/>
    <col min="12544" max="12544" width="10.140625" style="1" bestFit="1" customWidth="1"/>
    <col min="12545" max="12545" width="9.85546875" style="1" bestFit="1" customWidth="1"/>
    <col min="12546" max="12546" width="11.5703125" style="1" bestFit="1" customWidth="1"/>
    <col min="12547" max="12547" width="9.85546875" style="1" bestFit="1" customWidth="1"/>
    <col min="12548" max="12548" width="11.42578125" style="1" bestFit="1" customWidth="1"/>
    <col min="12549" max="12549" width="9.85546875" style="1" bestFit="1" customWidth="1"/>
    <col min="12550" max="12550" width="11.28515625" style="1" bestFit="1" customWidth="1"/>
    <col min="12551" max="12551" width="9.85546875" style="1" bestFit="1" customWidth="1"/>
    <col min="12552" max="12552" width="12" style="1" bestFit="1" customWidth="1"/>
    <col min="12553" max="12553" width="9.85546875" style="1" bestFit="1" customWidth="1"/>
    <col min="12554" max="12554" width="11.85546875" style="1" bestFit="1" customWidth="1"/>
    <col min="12555" max="12555" width="9.85546875" style="1" bestFit="1" customWidth="1"/>
    <col min="12556" max="12556" width="8.28515625" style="1" bestFit="1" customWidth="1"/>
    <col min="12557" max="12557" width="11.5703125" style="1" bestFit="1" customWidth="1"/>
    <col min="12558" max="12558" width="10" style="1" bestFit="1" customWidth="1"/>
    <col min="12559" max="12559" width="12.42578125" style="1" bestFit="1" customWidth="1"/>
    <col min="12560" max="12560" width="11" style="1" bestFit="1" customWidth="1"/>
    <col min="12561" max="12796" width="8.85546875" style="1" bestFit="1"/>
    <col min="12797" max="12797" width="4.140625" style="1" bestFit="1" customWidth="1"/>
    <col min="12798" max="12798" width="30.42578125" style="1" bestFit="1" customWidth="1"/>
    <col min="12799" max="12799" width="6.7109375" style="1" bestFit="1" customWidth="1"/>
    <col min="12800" max="12800" width="10.140625" style="1" bestFit="1" customWidth="1"/>
    <col min="12801" max="12801" width="9.85546875" style="1" bestFit="1" customWidth="1"/>
    <col min="12802" max="12802" width="11.5703125" style="1" bestFit="1" customWidth="1"/>
    <col min="12803" max="12803" width="9.85546875" style="1" bestFit="1" customWidth="1"/>
    <col min="12804" max="12804" width="11.42578125" style="1" bestFit="1" customWidth="1"/>
    <col min="12805" max="12805" width="9.85546875" style="1" bestFit="1" customWidth="1"/>
    <col min="12806" max="12806" width="11.28515625" style="1" bestFit="1" customWidth="1"/>
    <col min="12807" max="12807" width="9.85546875" style="1" bestFit="1" customWidth="1"/>
    <col min="12808" max="12808" width="12" style="1" bestFit="1" customWidth="1"/>
    <col min="12809" max="12809" width="9.85546875" style="1" bestFit="1" customWidth="1"/>
    <col min="12810" max="12810" width="11.85546875" style="1" bestFit="1" customWidth="1"/>
    <col min="12811" max="12811" width="9.85546875" style="1" bestFit="1" customWidth="1"/>
    <col min="12812" max="12812" width="8.28515625" style="1" bestFit="1" customWidth="1"/>
    <col min="12813" max="12813" width="11.5703125" style="1" bestFit="1" customWidth="1"/>
    <col min="12814" max="12814" width="10" style="1" bestFit="1" customWidth="1"/>
    <col min="12815" max="12815" width="12.42578125" style="1" bestFit="1" customWidth="1"/>
    <col min="12816" max="12816" width="11" style="1" bestFit="1" customWidth="1"/>
    <col min="12817" max="13052" width="8.85546875" style="1" bestFit="1"/>
    <col min="13053" max="13053" width="4.140625" style="1" bestFit="1" customWidth="1"/>
    <col min="13054" max="13054" width="30.42578125" style="1" bestFit="1" customWidth="1"/>
    <col min="13055" max="13055" width="6.7109375" style="1" bestFit="1" customWidth="1"/>
    <col min="13056" max="13056" width="10.140625" style="1" bestFit="1" customWidth="1"/>
    <col min="13057" max="13057" width="9.85546875" style="1" bestFit="1" customWidth="1"/>
    <col min="13058" max="13058" width="11.5703125" style="1" bestFit="1" customWidth="1"/>
    <col min="13059" max="13059" width="9.85546875" style="1" bestFit="1" customWidth="1"/>
    <col min="13060" max="13060" width="11.42578125" style="1" bestFit="1" customWidth="1"/>
    <col min="13061" max="13061" width="9.85546875" style="1" bestFit="1" customWidth="1"/>
    <col min="13062" max="13062" width="11.28515625" style="1" bestFit="1" customWidth="1"/>
    <col min="13063" max="13063" width="9.85546875" style="1" bestFit="1" customWidth="1"/>
    <col min="13064" max="13064" width="12" style="1" bestFit="1" customWidth="1"/>
    <col min="13065" max="13065" width="9.85546875" style="1" bestFit="1" customWidth="1"/>
    <col min="13066" max="13066" width="11.85546875" style="1" bestFit="1" customWidth="1"/>
    <col min="13067" max="13067" width="9.85546875" style="1" bestFit="1" customWidth="1"/>
    <col min="13068" max="13068" width="8.28515625" style="1" bestFit="1" customWidth="1"/>
    <col min="13069" max="13069" width="11.5703125" style="1" bestFit="1" customWidth="1"/>
    <col min="13070" max="13070" width="10" style="1" bestFit="1" customWidth="1"/>
    <col min="13071" max="13071" width="12.42578125" style="1" bestFit="1" customWidth="1"/>
    <col min="13072" max="13072" width="11" style="1" bestFit="1" customWidth="1"/>
    <col min="13073" max="13308" width="8.85546875" style="1" bestFit="1"/>
    <col min="13309" max="13309" width="4.140625" style="1" bestFit="1" customWidth="1"/>
    <col min="13310" max="13310" width="30.42578125" style="1" bestFit="1" customWidth="1"/>
    <col min="13311" max="13311" width="6.7109375" style="1" bestFit="1" customWidth="1"/>
    <col min="13312" max="13312" width="10.140625" style="1" bestFit="1" customWidth="1"/>
    <col min="13313" max="13313" width="9.85546875" style="1" bestFit="1" customWidth="1"/>
    <col min="13314" max="13314" width="11.5703125" style="1" bestFit="1" customWidth="1"/>
    <col min="13315" max="13315" width="9.85546875" style="1" bestFit="1" customWidth="1"/>
    <col min="13316" max="13316" width="11.42578125" style="1" bestFit="1" customWidth="1"/>
    <col min="13317" max="13317" width="9.85546875" style="1" bestFit="1" customWidth="1"/>
    <col min="13318" max="13318" width="11.28515625" style="1" bestFit="1" customWidth="1"/>
    <col min="13319" max="13319" width="9.85546875" style="1" bestFit="1" customWidth="1"/>
    <col min="13320" max="13320" width="12" style="1" bestFit="1" customWidth="1"/>
    <col min="13321" max="13321" width="9.85546875" style="1" bestFit="1" customWidth="1"/>
    <col min="13322" max="13322" width="11.85546875" style="1" bestFit="1" customWidth="1"/>
    <col min="13323" max="13323" width="9.85546875" style="1" bestFit="1" customWidth="1"/>
    <col min="13324" max="13324" width="8.28515625" style="1" bestFit="1" customWidth="1"/>
    <col min="13325" max="13325" width="11.5703125" style="1" bestFit="1" customWidth="1"/>
    <col min="13326" max="13326" width="10" style="1" bestFit="1" customWidth="1"/>
    <col min="13327" max="13327" width="12.42578125" style="1" bestFit="1" customWidth="1"/>
    <col min="13328" max="13328" width="11" style="1" bestFit="1" customWidth="1"/>
    <col min="13329" max="13564" width="8.85546875" style="1" bestFit="1"/>
    <col min="13565" max="13565" width="4.140625" style="1" bestFit="1" customWidth="1"/>
    <col min="13566" max="13566" width="30.42578125" style="1" bestFit="1" customWidth="1"/>
    <col min="13567" max="13567" width="6.7109375" style="1" bestFit="1" customWidth="1"/>
    <col min="13568" max="13568" width="10.140625" style="1" bestFit="1" customWidth="1"/>
    <col min="13569" max="13569" width="9.85546875" style="1" bestFit="1" customWidth="1"/>
    <col min="13570" max="13570" width="11.5703125" style="1" bestFit="1" customWidth="1"/>
    <col min="13571" max="13571" width="9.85546875" style="1" bestFit="1" customWidth="1"/>
    <col min="13572" max="13572" width="11.42578125" style="1" bestFit="1" customWidth="1"/>
    <col min="13573" max="13573" width="9.85546875" style="1" bestFit="1" customWidth="1"/>
    <col min="13574" max="13574" width="11.28515625" style="1" bestFit="1" customWidth="1"/>
    <col min="13575" max="13575" width="9.85546875" style="1" bestFit="1" customWidth="1"/>
    <col min="13576" max="13576" width="12" style="1" bestFit="1" customWidth="1"/>
    <col min="13577" max="13577" width="9.85546875" style="1" bestFit="1" customWidth="1"/>
    <col min="13578" max="13578" width="11.85546875" style="1" bestFit="1" customWidth="1"/>
    <col min="13579" max="13579" width="9.85546875" style="1" bestFit="1" customWidth="1"/>
    <col min="13580" max="13580" width="8.28515625" style="1" bestFit="1" customWidth="1"/>
    <col min="13581" max="13581" width="11.5703125" style="1" bestFit="1" customWidth="1"/>
    <col min="13582" max="13582" width="10" style="1" bestFit="1" customWidth="1"/>
    <col min="13583" max="13583" width="12.42578125" style="1" bestFit="1" customWidth="1"/>
    <col min="13584" max="13584" width="11" style="1" bestFit="1" customWidth="1"/>
    <col min="13585" max="13820" width="8.85546875" style="1" bestFit="1"/>
    <col min="13821" max="13821" width="4.140625" style="1" bestFit="1" customWidth="1"/>
    <col min="13822" max="13822" width="30.42578125" style="1" bestFit="1" customWidth="1"/>
    <col min="13823" max="13823" width="6.7109375" style="1" bestFit="1" customWidth="1"/>
    <col min="13824" max="13824" width="10.140625" style="1" bestFit="1" customWidth="1"/>
    <col min="13825" max="13825" width="9.85546875" style="1" bestFit="1" customWidth="1"/>
    <col min="13826" max="13826" width="11.5703125" style="1" bestFit="1" customWidth="1"/>
    <col min="13827" max="13827" width="9.85546875" style="1" bestFit="1" customWidth="1"/>
    <col min="13828" max="13828" width="11.42578125" style="1" bestFit="1" customWidth="1"/>
    <col min="13829" max="13829" width="9.85546875" style="1" bestFit="1" customWidth="1"/>
    <col min="13830" max="13830" width="11.28515625" style="1" bestFit="1" customWidth="1"/>
    <col min="13831" max="13831" width="9.85546875" style="1" bestFit="1" customWidth="1"/>
    <col min="13832" max="13832" width="12" style="1" bestFit="1" customWidth="1"/>
    <col min="13833" max="13833" width="9.85546875" style="1" bestFit="1" customWidth="1"/>
    <col min="13834" max="13834" width="11.85546875" style="1" bestFit="1" customWidth="1"/>
    <col min="13835" max="13835" width="9.85546875" style="1" bestFit="1" customWidth="1"/>
    <col min="13836" max="13836" width="8.28515625" style="1" bestFit="1" customWidth="1"/>
    <col min="13837" max="13837" width="11.5703125" style="1" bestFit="1" customWidth="1"/>
    <col min="13838" max="13838" width="10" style="1" bestFit="1" customWidth="1"/>
    <col min="13839" max="13839" width="12.42578125" style="1" bestFit="1" customWidth="1"/>
    <col min="13840" max="13840" width="11" style="1" bestFit="1" customWidth="1"/>
    <col min="13841" max="14076" width="8.85546875" style="1" bestFit="1"/>
    <col min="14077" max="14077" width="4.140625" style="1" bestFit="1" customWidth="1"/>
    <col min="14078" max="14078" width="30.42578125" style="1" bestFit="1" customWidth="1"/>
    <col min="14079" max="14079" width="6.7109375" style="1" bestFit="1" customWidth="1"/>
    <col min="14080" max="14080" width="10.140625" style="1" bestFit="1" customWidth="1"/>
    <col min="14081" max="14081" width="9.85546875" style="1" bestFit="1" customWidth="1"/>
    <col min="14082" max="14082" width="11.5703125" style="1" bestFit="1" customWidth="1"/>
    <col min="14083" max="14083" width="9.85546875" style="1" bestFit="1" customWidth="1"/>
    <col min="14084" max="14084" width="11.42578125" style="1" bestFit="1" customWidth="1"/>
    <col min="14085" max="14085" width="9.85546875" style="1" bestFit="1" customWidth="1"/>
    <col min="14086" max="14086" width="11.28515625" style="1" bestFit="1" customWidth="1"/>
    <col min="14087" max="14087" width="9.85546875" style="1" bestFit="1" customWidth="1"/>
    <col min="14088" max="14088" width="12" style="1" bestFit="1" customWidth="1"/>
    <col min="14089" max="14089" width="9.85546875" style="1" bestFit="1" customWidth="1"/>
    <col min="14090" max="14090" width="11.85546875" style="1" bestFit="1" customWidth="1"/>
    <col min="14091" max="14091" width="9.85546875" style="1" bestFit="1" customWidth="1"/>
    <col min="14092" max="14092" width="8.28515625" style="1" bestFit="1" customWidth="1"/>
    <col min="14093" max="14093" width="11.5703125" style="1" bestFit="1" customWidth="1"/>
    <col min="14094" max="14094" width="10" style="1" bestFit="1" customWidth="1"/>
    <col min="14095" max="14095" width="12.42578125" style="1" bestFit="1" customWidth="1"/>
    <col min="14096" max="14096" width="11" style="1" bestFit="1" customWidth="1"/>
    <col min="14097" max="14332" width="8.85546875" style="1" bestFit="1"/>
    <col min="14333" max="14333" width="4.140625" style="1" bestFit="1" customWidth="1"/>
    <col min="14334" max="14334" width="30.42578125" style="1" bestFit="1" customWidth="1"/>
    <col min="14335" max="14335" width="6.7109375" style="1" bestFit="1" customWidth="1"/>
    <col min="14336" max="14336" width="10.140625" style="1" bestFit="1" customWidth="1"/>
    <col min="14337" max="14337" width="9.85546875" style="1" bestFit="1" customWidth="1"/>
    <col min="14338" max="14338" width="11.5703125" style="1" bestFit="1" customWidth="1"/>
    <col min="14339" max="14339" width="9.85546875" style="1" bestFit="1" customWidth="1"/>
    <col min="14340" max="14340" width="11.42578125" style="1" bestFit="1" customWidth="1"/>
    <col min="14341" max="14341" width="9.85546875" style="1" bestFit="1" customWidth="1"/>
    <col min="14342" max="14342" width="11.28515625" style="1" bestFit="1" customWidth="1"/>
    <col min="14343" max="14343" width="9.85546875" style="1" bestFit="1" customWidth="1"/>
    <col min="14344" max="14344" width="12" style="1" bestFit="1" customWidth="1"/>
    <col min="14345" max="14345" width="9.85546875" style="1" bestFit="1" customWidth="1"/>
    <col min="14346" max="14346" width="11.85546875" style="1" bestFit="1" customWidth="1"/>
    <col min="14347" max="14347" width="9.85546875" style="1" bestFit="1" customWidth="1"/>
    <col min="14348" max="14348" width="8.28515625" style="1" bestFit="1" customWidth="1"/>
    <col min="14349" max="14349" width="11.5703125" style="1" bestFit="1" customWidth="1"/>
    <col min="14350" max="14350" width="10" style="1" bestFit="1" customWidth="1"/>
    <col min="14351" max="14351" width="12.42578125" style="1" bestFit="1" customWidth="1"/>
    <col min="14352" max="14352" width="11" style="1" bestFit="1" customWidth="1"/>
    <col min="14353" max="14588" width="8.85546875" style="1" bestFit="1"/>
    <col min="14589" max="14589" width="4.140625" style="1" bestFit="1" customWidth="1"/>
    <col min="14590" max="14590" width="30.42578125" style="1" bestFit="1" customWidth="1"/>
    <col min="14591" max="14591" width="6.7109375" style="1" bestFit="1" customWidth="1"/>
    <col min="14592" max="14592" width="10.140625" style="1" bestFit="1" customWidth="1"/>
    <col min="14593" max="14593" width="9.85546875" style="1" bestFit="1" customWidth="1"/>
    <col min="14594" max="14594" width="11.5703125" style="1" bestFit="1" customWidth="1"/>
    <col min="14595" max="14595" width="9.85546875" style="1" bestFit="1" customWidth="1"/>
    <col min="14596" max="14596" width="11.42578125" style="1" bestFit="1" customWidth="1"/>
    <col min="14597" max="14597" width="9.85546875" style="1" bestFit="1" customWidth="1"/>
    <col min="14598" max="14598" width="11.28515625" style="1" bestFit="1" customWidth="1"/>
    <col min="14599" max="14599" width="9.85546875" style="1" bestFit="1" customWidth="1"/>
    <col min="14600" max="14600" width="12" style="1" bestFit="1" customWidth="1"/>
    <col min="14601" max="14601" width="9.85546875" style="1" bestFit="1" customWidth="1"/>
    <col min="14602" max="14602" width="11.85546875" style="1" bestFit="1" customWidth="1"/>
    <col min="14603" max="14603" width="9.85546875" style="1" bestFit="1" customWidth="1"/>
    <col min="14604" max="14604" width="8.28515625" style="1" bestFit="1" customWidth="1"/>
    <col min="14605" max="14605" width="11.5703125" style="1" bestFit="1" customWidth="1"/>
    <col min="14606" max="14606" width="10" style="1" bestFit="1" customWidth="1"/>
    <col min="14607" max="14607" width="12.42578125" style="1" bestFit="1" customWidth="1"/>
    <col min="14608" max="14608" width="11" style="1" bestFit="1" customWidth="1"/>
    <col min="14609" max="14844" width="8.85546875" style="1" bestFit="1"/>
    <col min="14845" max="14845" width="4.140625" style="1" bestFit="1" customWidth="1"/>
    <col min="14846" max="14846" width="30.42578125" style="1" bestFit="1" customWidth="1"/>
    <col min="14847" max="14847" width="6.7109375" style="1" bestFit="1" customWidth="1"/>
    <col min="14848" max="14848" width="10.140625" style="1" bestFit="1" customWidth="1"/>
    <col min="14849" max="14849" width="9.85546875" style="1" bestFit="1" customWidth="1"/>
    <col min="14850" max="14850" width="11.5703125" style="1" bestFit="1" customWidth="1"/>
    <col min="14851" max="14851" width="9.85546875" style="1" bestFit="1" customWidth="1"/>
    <col min="14852" max="14852" width="11.42578125" style="1" bestFit="1" customWidth="1"/>
    <col min="14853" max="14853" width="9.85546875" style="1" bestFit="1" customWidth="1"/>
    <col min="14854" max="14854" width="11.28515625" style="1" bestFit="1" customWidth="1"/>
    <col min="14855" max="14855" width="9.85546875" style="1" bestFit="1" customWidth="1"/>
    <col min="14856" max="14856" width="12" style="1" bestFit="1" customWidth="1"/>
    <col min="14857" max="14857" width="9.85546875" style="1" bestFit="1" customWidth="1"/>
    <col min="14858" max="14858" width="11.85546875" style="1" bestFit="1" customWidth="1"/>
    <col min="14859" max="14859" width="9.85546875" style="1" bestFit="1" customWidth="1"/>
    <col min="14860" max="14860" width="8.28515625" style="1" bestFit="1" customWidth="1"/>
    <col min="14861" max="14861" width="11.5703125" style="1" bestFit="1" customWidth="1"/>
    <col min="14862" max="14862" width="10" style="1" bestFit="1" customWidth="1"/>
    <col min="14863" max="14863" width="12.42578125" style="1" bestFit="1" customWidth="1"/>
    <col min="14864" max="14864" width="11" style="1" bestFit="1" customWidth="1"/>
    <col min="14865" max="15100" width="8.85546875" style="1" bestFit="1"/>
    <col min="15101" max="15101" width="4.140625" style="1" bestFit="1" customWidth="1"/>
    <col min="15102" max="15102" width="30.42578125" style="1" bestFit="1" customWidth="1"/>
    <col min="15103" max="15103" width="6.7109375" style="1" bestFit="1" customWidth="1"/>
    <col min="15104" max="15104" width="10.140625" style="1" bestFit="1" customWidth="1"/>
    <col min="15105" max="15105" width="9.85546875" style="1" bestFit="1" customWidth="1"/>
    <col min="15106" max="15106" width="11.5703125" style="1" bestFit="1" customWidth="1"/>
    <col min="15107" max="15107" width="9.85546875" style="1" bestFit="1" customWidth="1"/>
    <col min="15108" max="15108" width="11.42578125" style="1" bestFit="1" customWidth="1"/>
    <col min="15109" max="15109" width="9.85546875" style="1" bestFit="1" customWidth="1"/>
    <col min="15110" max="15110" width="11.28515625" style="1" bestFit="1" customWidth="1"/>
    <col min="15111" max="15111" width="9.85546875" style="1" bestFit="1" customWidth="1"/>
    <col min="15112" max="15112" width="12" style="1" bestFit="1" customWidth="1"/>
    <col min="15113" max="15113" width="9.85546875" style="1" bestFit="1" customWidth="1"/>
    <col min="15114" max="15114" width="11.85546875" style="1" bestFit="1" customWidth="1"/>
    <col min="15115" max="15115" width="9.85546875" style="1" bestFit="1" customWidth="1"/>
    <col min="15116" max="15116" width="8.28515625" style="1" bestFit="1" customWidth="1"/>
    <col min="15117" max="15117" width="11.5703125" style="1" bestFit="1" customWidth="1"/>
    <col min="15118" max="15118" width="10" style="1" bestFit="1" customWidth="1"/>
    <col min="15119" max="15119" width="12.42578125" style="1" bestFit="1" customWidth="1"/>
    <col min="15120" max="15120" width="11" style="1" bestFit="1" customWidth="1"/>
    <col min="15121" max="15356" width="8.85546875" style="1" bestFit="1"/>
    <col min="15357" max="15357" width="4.140625" style="1" bestFit="1" customWidth="1"/>
    <col min="15358" max="15358" width="30.42578125" style="1" bestFit="1" customWidth="1"/>
    <col min="15359" max="15359" width="6.7109375" style="1" bestFit="1" customWidth="1"/>
    <col min="15360" max="15360" width="10.140625" style="1" bestFit="1" customWidth="1"/>
    <col min="15361" max="15361" width="9.85546875" style="1" bestFit="1" customWidth="1"/>
    <col min="15362" max="15362" width="11.5703125" style="1" bestFit="1" customWidth="1"/>
    <col min="15363" max="15363" width="9.85546875" style="1" bestFit="1" customWidth="1"/>
    <col min="15364" max="15364" width="11.42578125" style="1" bestFit="1" customWidth="1"/>
    <col min="15365" max="15365" width="9.85546875" style="1" bestFit="1" customWidth="1"/>
    <col min="15366" max="15366" width="11.28515625" style="1" bestFit="1" customWidth="1"/>
    <col min="15367" max="15367" width="9.85546875" style="1" bestFit="1" customWidth="1"/>
    <col min="15368" max="15368" width="12" style="1" bestFit="1" customWidth="1"/>
    <col min="15369" max="15369" width="9.85546875" style="1" bestFit="1" customWidth="1"/>
    <col min="15370" max="15370" width="11.85546875" style="1" bestFit="1" customWidth="1"/>
    <col min="15371" max="15371" width="9.85546875" style="1" bestFit="1" customWidth="1"/>
    <col min="15372" max="15372" width="8.28515625" style="1" bestFit="1" customWidth="1"/>
    <col min="15373" max="15373" width="11.5703125" style="1" bestFit="1" customWidth="1"/>
    <col min="15374" max="15374" width="10" style="1" bestFit="1" customWidth="1"/>
    <col min="15375" max="15375" width="12.42578125" style="1" bestFit="1" customWidth="1"/>
    <col min="15376" max="15376" width="11" style="1" bestFit="1" customWidth="1"/>
    <col min="15377" max="15612" width="8.85546875" style="1" bestFit="1"/>
    <col min="15613" max="15613" width="4.140625" style="1" bestFit="1" customWidth="1"/>
    <col min="15614" max="15614" width="30.42578125" style="1" bestFit="1" customWidth="1"/>
    <col min="15615" max="15615" width="6.7109375" style="1" bestFit="1" customWidth="1"/>
    <col min="15616" max="15616" width="10.140625" style="1" bestFit="1" customWidth="1"/>
    <col min="15617" max="15617" width="9.85546875" style="1" bestFit="1" customWidth="1"/>
    <col min="15618" max="15618" width="11.5703125" style="1" bestFit="1" customWidth="1"/>
    <col min="15619" max="15619" width="9.85546875" style="1" bestFit="1" customWidth="1"/>
    <col min="15620" max="15620" width="11.42578125" style="1" bestFit="1" customWidth="1"/>
    <col min="15621" max="15621" width="9.85546875" style="1" bestFit="1" customWidth="1"/>
    <col min="15622" max="15622" width="11.28515625" style="1" bestFit="1" customWidth="1"/>
    <col min="15623" max="15623" width="9.85546875" style="1" bestFit="1" customWidth="1"/>
    <col min="15624" max="15624" width="12" style="1" bestFit="1" customWidth="1"/>
    <col min="15625" max="15625" width="9.85546875" style="1" bestFit="1" customWidth="1"/>
    <col min="15626" max="15626" width="11.85546875" style="1" bestFit="1" customWidth="1"/>
    <col min="15627" max="15627" width="9.85546875" style="1" bestFit="1" customWidth="1"/>
    <col min="15628" max="15628" width="8.28515625" style="1" bestFit="1" customWidth="1"/>
    <col min="15629" max="15629" width="11.5703125" style="1" bestFit="1" customWidth="1"/>
    <col min="15630" max="15630" width="10" style="1" bestFit="1" customWidth="1"/>
    <col min="15631" max="15631" width="12.42578125" style="1" bestFit="1" customWidth="1"/>
    <col min="15632" max="15632" width="11" style="1" bestFit="1" customWidth="1"/>
    <col min="15633" max="15868" width="8.85546875" style="1" bestFit="1"/>
    <col min="15869" max="15869" width="4.140625" style="1" bestFit="1" customWidth="1"/>
    <col min="15870" max="15870" width="30.42578125" style="1" bestFit="1" customWidth="1"/>
    <col min="15871" max="15871" width="6.7109375" style="1" bestFit="1" customWidth="1"/>
    <col min="15872" max="15872" width="10.140625" style="1" bestFit="1" customWidth="1"/>
    <col min="15873" max="15873" width="9.85546875" style="1" bestFit="1" customWidth="1"/>
    <col min="15874" max="15874" width="11.5703125" style="1" bestFit="1" customWidth="1"/>
    <col min="15875" max="15875" width="9.85546875" style="1" bestFit="1" customWidth="1"/>
    <col min="15876" max="15876" width="11.42578125" style="1" bestFit="1" customWidth="1"/>
    <col min="15877" max="15877" width="9.85546875" style="1" bestFit="1" customWidth="1"/>
    <col min="15878" max="15878" width="11.28515625" style="1" bestFit="1" customWidth="1"/>
    <col min="15879" max="15879" width="9.85546875" style="1" bestFit="1" customWidth="1"/>
    <col min="15880" max="15880" width="12" style="1" bestFit="1" customWidth="1"/>
    <col min="15881" max="15881" width="9.85546875" style="1" bestFit="1" customWidth="1"/>
    <col min="15882" max="15882" width="11.85546875" style="1" bestFit="1" customWidth="1"/>
    <col min="15883" max="15883" width="9.85546875" style="1" bestFit="1" customWidth="1"/>
    <col min="15884" max="15884" width="8.28515625" style="1" bestFit="1" customWidth="1"/>
    <col min="15885" max="15885" width="11.5703125" style="1" bestFit="1" customWidth="1"/>
    <col min="15886" max="15886" width="10" style="1" bestFit="1" customWidth="1"/>
    <col min="15887" max="15887" width="12.42578125" style="1" bestFit="1" customWidth="1"/>
    <col min="15888" max="15888" width="11" style="1" bestFit="1" customWidth="1"/>
    <col min="15889" max="16124" width="8.85546875" style="1" bestFit="1"/>
    <col min="16125" max="16125" width="4.140625" style="1" bestFit="1" customWidth="1"/>
    <col min="16126" max="16126" width="30.42578125" style="1" bestFit="1" customWidth="1"/>
    <col min="16127" max="16127" width="6.7109375" style="1" bestFit="1" customWidth="1"/>
    <col min="16128" max="16128" width="10.140625" style="1" bestFit="1" customWidth="1"/>
    <col min="16129" max="16129" width="9.85546875" style="1" bestFit="1" customWidth="1"/>
    <col min="16130" max="16130" width="11.5703125" style="1" bestFit="1" customWidth="1"/>
    <col min="16131" max="16131" width="9.85546875" style="1" bestFit="1" customWidth="1"/>
    <col min="16132" max="16132" width="11.42578125" style="1" bestFit="1" customWidth="1"/>
    <col min="16133" max="16133" width="9.85546875" style="1" bestFit="1" customWidth="1"/>
    <col min="16134" max="16134" width="11.28515625" style="1" bestFit="1" customWidth="1"/>
    <col min="16135" max="16135" width="9.85546875" style="1" bestFit="1" customWidth="1"/>
    <col min="16136" max="16136" width="12" style="1" bestFit="1" customWidth="1"/>
    <col min="16137" max="16137" width="9.85546875" style="1" bestFit="1" customWidth="1"/>
    <col min="16138" max="16138" width="11.85546875" style="1" bestFit="1" customWidth="1"/>
    <col min="16139" max="16139" width="9.85546875" style="1" bestFit="1" customWidth="1"/>
    <col min="16140" max="16140" width="8.28515625" style="1" bestFit="1" customWidth="1"/>
    <col min="16141" max="16141" width="11.5703125" style="1" bestFit="1" customWidth="1"/>
    <col min="16142" max="16142" width="10" style="1" bestFit="1" customWidth="1"/>
    <col min="16143" max="16143" width="12.42578125" style="1" bestFit="1" customWidth="1"/>
    <col min="16144" max="16144" width="11" style="1" bestFit="1" customWidth="1"/>
    <col min="16145" max="16380" width="8.85546875" style="1" bestFit="1"/>
    <col min="16381" max="16384" width="8.85546875" style="1" customWidth="1"/>
  </cols>
  <sheetData>
    <row r="1" spans="1:17" s="3" customFormat="1" ht="12">
      <c r="F1" s="4"/>
      <c r="G1" s="4"/>
      <c r="H1" s="4"/>
      <c r="P1" s="5" t="s">
        <v>31</v>
      </c>
    </row>
    <row r="2" spans="1:17" s="3" customFormat="1" ht="12">
      <c r="F2" s="4"/>
      <c r="G2" s="4"/>
      <c r="H2" s="4"/>
      <c r="P2" s="5" t="s">
        <v>37</v>
      </c>
    </row>
    <row r="3" spans="1:17" s="6" customFormat="1" ht="11.25"/>
    <row r="4" spans="1:17" ht="15.75">
      <c r="A4" s="41" t="s">
        <v>0</v>
      </c>
      <c r="B4" s="41"/>
      <c r="C4" s="41"/>
      <c r="D4" s="41"/>
      <c r="E4" s="41"/>
      <c r="F4" s="41"/>
      <c r="G4" s="41"/>
      <c r="H4" s="41"/>
      <c r="I4" s="41"/>
      <c r="J4" s="41"/>
      <c r="K4" s="41"/>
      <c r="L4" s="41"/>
      <c r="M4" s="41"/>
      <c r="N4" s="41"/>
      <c r="O4" s="41"/>
      <c r="P4" s="41"/>
      <c r="Q4" s="7"/>
    </row>
    <row r="5" spans="1:17" ht="15.75">
      <c r="A5" s="41" t="s">
        <v>1</v>
      </c>
      <c r="B5" s="41"/>
      <c r="C5" s="41"/>
      <c r="D5" s="41"/>
      <c r="E5" s="41"/>
      <c r="F5" s="41"/>
      <c r="G5" s="41"/>
      <c r="H5" s="41"/>
      <c r="I5" s="41"/>
      <c r="J5" s="41"/>
      <c r="K5" s="41"/>
      <c r="L5" s="41"/>
      <c r="M5" s="41"/>
      <c r="N5" s="41"/>
      <c r="O5" s="41"/>
      <c r="P5" s="41"/>
      <c r="Q5" s="7"/>
    </row>
    <row r="6" spans="1:17" ht="15.75">
      <c r="A6" s="41"/>
      <c r="B6" s="41"/>
      <c r="C6" s="41"/>
      <c r="D6" s="41"/>
      <c r="E6" s="41"/>
      <c r="F6" s="41"/>
      <c r="G6" s="41"/>
      <c r="H6" s="41"/>
      <c r="I6" s="41"/>
      <c r="J6" s="41"/>
      <c r="K6" s="41"/>
      <c r="L6" s="41"/>
      <c r="M6" s="41"/>
      <c r="N6" s="41"/>
      <c r="O6" s="41"/>
      <c r="P6" s="41"/>
      <c r="Q6" s="7"/>
    </row>
    <row r="7" spans="1:17" s="8" customFormat="1" ht="11.25">
      <c r="N7" s="6"/>
      <c r="O7" s="6"/>
      <c r="Q7" s="9"/>
    </row>
    <row r="8" spans="1:17" s="10" customFormat="1" ht="15.75" customHeight="1">
      <c r="A8" s="42" t="s">
        <v>2</v>
      </c>
      <c r="B8" s="42"/>
      <c r="C8" s="42"/>
      <c r="D8" s="42"/>
      <c r="E8" s="43">
        <f>SUMIF(P13,"&gt;0")</f>
        <v>407066.66666666663</v>
      </c>
      <c r="F8" s="43"/>
      <c r="G8" s="44" t="s">
        <v>3</v>
      </c>
      <c r="H8" s="44"/>
      <c r="I8" s="11"/>
      <c r="J8" s="12"/>
      <c r="K8" s="12"/>
      <c r="L8" s="11"/>
      <c r="M8" s="11"/>
      <c r="N8" s="11"/>
      <c r="O8" s="13" t="s">
        <v>4</v>
      </c>
      <c r="P8" s="14"/>
    </row>
    <row r="9" spans="1:17" s="6" customFormat="1" ht="11.25">
      <c r="A9" s="15"/>
      <c r="B9" s="16"/>
      <c r="C9" s="15"/>
      <c r="D9" s="17"/>
      <c r="E9" s="18"/>
      <c r="F9" s="18"/>
      <c r="G9" s="18"/>
      <c r="H9" s="18"/>
      <c r="I9" s="18"/>
      <c r="J9" s="18"/>
      <c r="K9" s="18"/>
      <c r="L9" s="15"/>
      <c r="M9" s="15"/>
      <c r="N9" s="15"/>
      <c r="O9" s="13" t="s">
        <v>5</v>
      </c>
      <c r="P9" s="19"/>
    </row>
    <row r="10" spans="1:17" ht="34.5" customHeight="1">
      <c r="A10" s="45" t="s">
        <v>6</v>
      </c>
      <c r="B10" s="45" t="s">
        <v>7</v>
      </c>
      <c r="C10" s="45" t="s">
        <v>8</v>
      </c>
      <c r="D10" s="45"/>
      <c r="E10" s="48" t="s">
        <v>28</v>
      </c>
      <c r="F10" s="48"/>
      <c r="G10" s="48" t="s">
        <v>29</v>
      </c>
      <c r="H10" s="48"/>
      <c r="I10" s="48" t="s">
        <v>30</v>
      </c>
      <c r="J10" s="48"/>
      <c r="K10" s="46" t="s">
        <v>9</v>
      </c>
      <c r="L10" s="45" t="s">
        <v>10</v>
      </c>
      <c r="M10" s="45" t="s">
        <v>11</v>
      </c>
      <c r="N10" s="45" t="s">
        <v>12</v>
      </c>
      <c r="O10" s="45" t="s">
        <v>13</v>
      </c>
      <c r="P10" s="46" t="s">
        <v>14</v>
      </c>
    </row>
    <row r="11" spans="1:17" ht="27" customHeight="1">
      <c r="A11" s="45"/>
      <c r="B11" s="45"/>
      <c r="C11" s="20" t="s">
        <v>15</v>
      </c>
      <c r="D11" s="22" t="s">
        <v>16</v>
      </c>
      <c r="E11" s="21" t="s">
        <v>17</v>
      </c>
      <c r="F11" s="21" t="s">
        <v>18</v>
      </c>
      <c r="G11" s="21" t="s">
        <v>17</v>
      </c>
      <c r="H11" s="21" t="s">
        <v>18</v>
      </c>
      <c r="I11" s="21" t="s">
        <v>17</v>
      </c>
      <c r="J11" s="21" t="s">
        <v>18</v>
      </c>
      <c r="K11" s="46"/>
      <c r="L11" s="45"/>
      <c r="M11" s="45"/>
      <c r="N11" s="45"/>
      <c r="O11" s="45"/>
      <c r="P11" s="46"/>
    </row>
    <row r="12" spans="1:17">
      <c r="A12" s="20">
        <v>1</v>
      </c>
      <c r="B12" s="34" t="s">
        <v>36</v>
      </c>
      <c r="C12" s="37" t="s">
        <v>32</v>
      </c>
      <c r="D12" s="38">
        <v>100</v>
      </c>
      <c r="E12" s="39">
        <v>3837</v>
      </c>
      <c r="F12" s="40">
        <f t="shared" ref="F12" si="0">E12*D12</f>
        <v>383700</v>
      </c>
      <c r="G12" s="39">
        <v>4250</v>
      </c>
      <c r="H12" s="40">
        <f t="shared" ref="H12" si="1">G12*D12</f>
        <v>425000</v>
      </c>
      <c r="I12" s="39">
        <v>4125</v>
      </c>
      <c r="J12" s="40">
        <f t="shared" ref="J12" si="2">I12*D12</f>
        <v>412500</v>
      </c>
      <c r="K12" s="31">
        <f>(E12+G12+I12)/3</f>
        <v>4070.6666666666665</v>
      </c>
      <c r="L12" s="32">
        <f t="shared" ref="L12" si="3">COUNTA(E12,G12,I12)</f>
        <v>3</v>
      </c>
      <c r="M12" s="28">
        <f t="shared" ref="M12" si="4">SQRT((IF(E12&gt;0,POWER(E12-K12,2),0)+IF(G12&gt;0,POWER(G12-K12,2),0)+IF(I12&gt;0,POWER(I12-K12,2),0))/(L12-1))</f>
        <v>211.79313806951663</v>
      </c>
      <c r="N12" s="28">
        <f t="shared" ref="N12" si="5">M12/K12*100</f>
        <v>5.2029103685600226</v>
      </c>
      <c r="O12" s="30" t="str">
        <f t="shared" ref="O12" si="6">IF(N12&lt;33,$O$8,$O$9)</f>
        <v>ОДН</v>
      </c>
      <c r="P12" s="33">
        <f t="shared" ref="P12" si="7">D12*K12</f>
        <v>407066.66666666663</v>
      </c>
    </row>
    <row r="13" spans="1:17" s="23" customFormat="1" ht="27.75" customHeight="1">
      <c r="A13" s="47" t="s">
        <v>19</v>
      </c>
      <c r="B13" s="47"/>
      <c r="C13" s="24"/>
      <c r="D13" s="25"/>
      <c r="E13" s="36"/>
      <c r="F13" s="36">
        <f>SUM(F12:F12)</f>
        <v>383700</v>
      </c>
      <c r="G13" s="36"/>
      <c r="H13" s="36">
        <f>SUM(H12:H12)</f>
        <v>425000</v>
      </c>
      <c r="I13" s="36"/>
      <c r="J13" s="36">
        <f>SUM(J12:J12)</f>
        <v>412500</v>
      </c>
      <c r="K13" s="36"/>
      <c r="L13" s="32">
        <v>3</v>
      </c>
      <c r="M13" s="29"/>
      <c r="N13" s="29"/>
      <c r="O13" s="29"/>
      <c r="P13" s="35">
        <f>SUM(P12:P12)</f>
        <v>407066.66666666663</v>
      </c>
    </row>
    <row r="14" spans="1:17" s="6" customFormat="1" ht="11.25">
      <c r="P14" s="26"/>
    </row>
    <row r="15" spans="1:17" ht="33.75" customHeight="1">
      <c r="A15" s="50" t="s">
        <v>20</v>
      </c>
      <c r="B15" s="50"/>
      <c r="C15" s="50"/>
      <c r="D15" s="50"/>
      <c r="E15" s="50"/>
      <c r="F15" s="50"/>
      <c r="G15" s="50"/>
      <c r="H15" s="50"/>
      <c r="I15" s="50"/>
      <c r="J15" s="50"/>
      <c r="K15" s="50"/>
      <c r="L15" s="50"/>
      <c r="M15" s="50"/>
      <c r="N15" s="50"/>
      <c r="O15" s="50"/>
      <c r="P15" s="50"/>
    </row>
    <row r="16" spans="1:17" ht="52.5" customHeight="1">
      <c r="A16" s="51" t="s">
        <v>21</v>
      </c>
      <c r="B16" s="52"/>
      <c r="C16" s="52"/>
      <c r="D16" s="52"/>
      <c r="E16" s="52"/>
      <c r="F16" s="52"/>
      <c r="G16" s="52"/>
      <c r="H16" s="52"/>
      <c r="I16" s="52"/>
      <c r="J16" s="52"/>
      <c r="K16" s="52"/>
      <c r="L16" s="52"/>
      <c r="M16" s="52"/>
      <c r="N16" s="52"/>
      <c r="O16" s="52"/>
      <c r="P16" s="53"/>
    </row>
    <row r="17" spans="1:16" ht="80.25" customHeight="1">
      <c r="A17" s="49" t="s">
        <v>22</v>
      </c>
      <c r="B17" s="49"/>
      <c r="C17" s="49"/>
      <c r="D17" s="49"/>
      <c r="E17" s="49"/>
      <c r="F17" s="49"/>
      <c r="G17" s="49"/>
      <c r="H17" s="49"/>
      <c r="I17" s="49"/>
      <c r="J17" s="49"/>
      <c r="K17" s="49"/>
      <c r="L17" s="49"/>
      <c r="M17" s="49"/>
      <c r="N17" s="49"/>
      <c r="O17" s="49"/>
      <c r="P17" s="49"/>
    </row>
    <row r="18" spans="1:16" ht="100.5" customHeight="1">
      <c r="A18" s="49" t="s">
        <v>23</v>
      </c>
      <c r="B18" s="49"/>
      <c r="C18" s="49" t="s">
        <v>24</v>
      </c>
      <c r="D18" s="49"/>
      <c r="E18" s="49"/>
      <c r="F18" s="49"/>
      <c r="G18" s="49"/>
      <c r="H18" s="49"/>
      <c r="I18" s="49"/>
      <c r="J18" s="49"/>
      <c r="K18" s="49"/>
      <c r="L18" s="49"/>
      <c r="M18" s="49"/>
      <c r="N18" s="49"/>
      <c r="O18" s="49"/>
      <c r="P18" s="49"/>
    </row>
    <row r="19" spans="1:16" ht="57.75" customHeight="1">
      <c r="A19" s="49" t="s">
        <v>25</v>
      </c>
      <c r="B19" s="49"/>
      <c r="C19" s="49" t="s">
        <v>26</v>
      </c>
      <c r="D19" s="49"/>
      <c r="E19" s="49"/>
      <c r="F19" s="49"/>
      <c r="G19" s="49"/>
      <c r="H19" s="49"/>
      <c r="I19" s="49"/>
      <c r="J19" s="49"/>
      <c r="K19" s="49"/>
      <c r="L19" s="49"/>
      <c r="M19" s="49"/>
      <c r="N19" s="49"/>
      <c r="O19" s="49"/>
      <c r="P19" s="49"/>
    </row>
    <row r="20" spans="1:16" ht="44.25" customHeight="1">
      <c r="A20" s="49" t="s">
        <v>11</v>
      </c>
      <c r="B20" s="49"/>
      <c r="C20" s="49" t="s">
        <v>27</v>
      </c>
      <c r="D20" s="49"/>
      <c r="E20" s="49"/>
      <c r="F20" s="49"/>
      <c r="G20" s="49"/>
      <c r="H20" s="49"/>
      <c r="I20" s="49"/>
      <c r="J20" s="49"/>
      <c r="K20" s="49"/>
      <c r="L20" s="49"/>
      <c r="M20" s="49"/>
      <c r="N20" s="49"/>
      <c r="O20" s="49"/>
      <c r="P20" s="49"/>
    </row>
    <row r="21" spans="1:16">
      <c r="A21" s="27"/>
      <c r="B21" s="27"/>
      <c r="C21" s="27"/>
      <c r="D21" s="27"/>
      <c r="E21" s="27"/>
      <c r="F21" s="27"/>
      <c r="G21" s="27"/>
      <c r="H21" s="27"/>
      <c r="I21" s="27"/>
      <c r="J21" s="27"/>
      <c r="K21" s="27"/>
      <c r="L21" s="27"/>
      <c r="M21" s="27"/>
      <c r="N21" s="27"/>
      <c r="O21" s="27"/>
      <c r="P21" s="27"/>
    </row>
    <row r="23" spans="1:16">
      <c r="B23" s="1" t="s">
        <v>33</v>
      </c>
    </row>
    <row r="24" spans="1:16" ht="13.5" customHeight="1">
      <c r="B24" s="1" t="s">
        <v>34</v>
      </c>
      <c r="C24" s="54"/>
      <c r="D24" s="54"/>
      <c r="G24" s="1" t="s">
        <v>35</v>
      </c>
    </row>
  </sheetData>
  <mergeCells count="29">
    <mergeCell ref="C24:D24"/>
    <mergeCell ref="A19:B19"/>
    <mergeCell ref="C19:P19"/>
    <mergeCell ref="A20:B20"/>
    <mergeCell ref="C20:P20"/>
    <mergeCell ref="A15:P15"/>
    <mergeCell ref="A16:P16"/>
    <mergeCell ref="A17:P17"/>
    <mergeCell ref="A18:B18"/>
    <mergeCell ref="C18:P18"/>
    <mergeCell ref="M10:M11"/>
    <mergeCell ref="N10:N11"/>
    <mergeCell ref="O10:O11"/>
    <mergeCell ref="P10:P11"/>
    <mergeCell ref="A13:B13"/>
    <mergeCell ref="I10:J10"/>
    <mergeCell ref="K10:K11"/>
    <mergeCell ref="L10:L11"/>
    <mergeCell ref="A10:A11"/>
    <mergeCell ref="B10:B11"/>
    <mergeCell ref="C10:D10"/>
    <mergeCell ref="E10:F10"/>
    <mergeCell ref="G10:H10"/>
    <mergeCell ref="A4:P4"/>
    <mergeCell ref="A5:P5"/>
    <mergeCell ref="A6:P6"/>
    <mergeCell ref="A8:D8"/>
    <mergeCell ref="E8:F8"/>
    <mergeCell ref="G8:H8"/>
  </mergeCells>
  <pageMargins left="0.31496062992125984" right="0.31496062992125984" top="0.74803149606299213" bottom="0.35433070866141736" header="0" footer="0.31496062992125984"/>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Обоснование НМЦД</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Бобырь Ольга Тимофеевна</dc:creator>
  <cp:lastModifiedBy>Microsoft Office</cp:lastModifiedBy>
  <cp:revision>1</cp:revision>
  <cp:lastPrinted>2023-03-17T05:58:41Z</cp:lastPrinted>
  <dcterms:created xsi:type="dcterms:W3CDTF">2021-01-18T05:46:41Z</dcterms:created>
  <dcterms:modified xsi:type="dcterms:W3CDTF">2023-03-17T05:58:59Z</dcterms:modified>
</cp:coreProperties>
</file>