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5" i="1" l="1"/>
  <c r="J15" i="1" s="1"/>
  <c r="I14" i="1"/>
  <c r="J14" i="1" s="1"/>
  <c r="I13" i="1"/>
  <c r="J13" i="1" s="1"/>
  <c r="J12" i="1"/>
  <c r="J11" i="1"/>
  <c r="J10" i="1"/>
  <c r="J9" i="1"/>
  <c r="J8" i="1"/>
  <c r="I7" i="1"/>
  <c r="J7" i="1" s="1"/>
  <c r="J16" i="1" l="1"/>
</calcChain>
</file>

<file path=xl/sharedStrings.xml><?xml version="1.0" encoding="utf-8"?>
<sst xmlns="http://schemas.openxmlformats.org/spreadsheetml/2006/main" count="53" uniqueCount="41">
  <si>
    <t>Метод определения начальной (максимальной) цены:  метод сопоставимых рыночных цен</t>
  </si>
  <si>
    <t>Наименование  товара</t>
  </si>
  <si>
    <t>Характеристика товара</t>
  </si>
  <si>
    <t>Ед. тарифа</t>
  </si>
  <si>
    <t>Кол-во</t>
  </si>
  <si>
    <t>Единичные цены (тарифы)</t>
  </si>
  <si>
    <t>Средняя цена, руб.</t>
  </si>
  <si>
    <t>Начальная цена, руб.</t>
  </si>
  <si>
    <t>1*</t>
  </si>
  <si>
    <t>2*</t>
  </si>
  <si>
    <t>3*</t>
  </si>
  <si>
    <t>Морковь</t>
  </si>
  <si>
    <t>кг</t>
  </si>
  <si>
    <t>Лук</t>
  </si>
  <si>
    <t>Капуста</t>
  </si>
  <si>
    <t>Свекла</t>
  </si>
  <si>
    <t>Яблоки</t>
  </si>
  <si>
    <t>Картофель</t>
  </si>
  <si>
    <t>усл. банка</t>
  </si>
  <si>
    <t>Огурцы свежие</t>
  </si>
  <si>
    <t>Томаты свежие</t>
  </si>
  <si>
    <t>Джем</t>
  </si>
  <si>
    <t>Всего:</t>
  </si>
  <si>
    <t>МБОУ "СОШ № 6"</t>
  </si>
  <si>
    <t>Директор ________________ Е.Б. Комисаренко</t>
  </si>
  <si>
    <t xml:space="preserve">№ п.п </t>
  </si>
  <si>
    <t>Способ размещения заказа: аукцион в электронной форме</t>
  </si>
  <si>
    <t>ЧАСТЬ IV. Обоснование начальной (максимальной) цены договора на поставку продуктов питания.</t>
  </si>
  <si>
    <t>Итого: Начальная (максимальная) цена контракта: 2002130 (два миллиона две тысячи сто тридцать) рублей 00 копеек</t>
  </si>
  <si>
    <t>Капуста свежая белокочанная без загрязнений, содержание нитратов в норме. ГОСТ 51809-2001</t>
  </si>
  <si>
    <t>Свекла свежая без загрязнений, содержание нитратов в норме. ГОСТ 32285-2013</t>
  </si>
  <si>
    <t>Яблоки свежие плоды чистые, без признаков порчи. ГОСТ 54697-2011</t>
  </si>
  <si>
    <t>Морковь свежая содержание нитратов в норме. ГОСТ  32284-2013</t>
  </si>
  <si>
    <t>Огурцы свежие, плоды чистые, без признаков порчи. ГОСТ 54752-2011</t>
  </si>
  <si>
    <t>коммерческое предложение б/н от 08.11.2016 г.</t>
  </si>
  <si>
    <t>Исполнитель: главный специалист по закупкам Н.Н. Белинская</t>
  </si>
  <si>
    <t>Джем фруктовый. В банках массой  не менее 320гр. и не более 450 гр. Консистенция желеобразная, ягоды разваренные. Банка без бомбажа. ГОСТ  31712-2012</t>
  </si>
  <si>
    <t>Дата составления сводной  таблицы 25.11.2016 г.</t>
  </si>
  <si>
    <t>Картофель свежий без загрязнений, содержание нитратов в норме. ГОСТ Р 51808-2013</t>
  </si>
  <si>
    <t>Лук репчатый сухой, без загрязнений, содержание нитратов в норме. ГОСТ Р 51783-2001</t>
  </si>
  <si>
    <t>Томаты свежие, плоды чистые, без признаков порчи. ГОСТ Р 55906-2013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</si>
</sst>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9" x14ac:knownFonts="1">
    <font>
      <sz val="11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/>
    </xf>
    <xf numFmtId="0" fontId="5" fillId="2" borderId="6" xfId="0" applyFont="1" applyFill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5" fillId="2" borderId="7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2" fontId="7" fillId="2" borderId="1" xfId="0" applyNumberFormat="1" applyFont="1" applyFill="1" applyBorder="1" applyAlignment="1">
      <alignment vertical="center"/>
    </xf>
    <xf numFmtId="4" fontId="7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left" vertical="center"/>
    </xf>
    <xf numFmtId="164" fontId="8" fillId="2" borderId="7" xfId="0" applyNumberFormat="1" applyFont="1" applyFill="1" applyBorder="1"/>
    <xf numFmtId="0" fontId="4" fillId="2" borderId="0" xfId="0" applyFont="1" applyFill="1" applyBorder="1" applyAlignment="1">
      <alignment horizontal="left" vertical="center"/>
    </xf>
    <xf numFmtId="0" fontId="7" fillId="2" borderId="0" xfId="0" applyFont="1" applyFill="1" applyBorder="1"/>
    <xf numFmtId="0" fontId="8" fillId="2" borderId="0" xfId="0" applyFont="1" applyFill="1"/>
    <xf numFmtId="0" fontId="5" fillId="2" borderId="1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0" xfId="0" applyFont="1" applyFill="1" applyAlignment="1"/>
    <xf numFmtId="0" fontId="0" fillId="2" borderId="0" xfId="0" applyFont="1" applyFill="1"/>
    <xf numFmtId="2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0" fontId="5" fillId="2" borderId="8" xfId="0" applyFont="1" applyFill="1" applyBorder="1" applyAlignment="1">
      <alignment vertical="top" wrapText="1"/>
    </xf>
    <xf numFmtId="0" fontId="5" fillId="2" borderId="9" xfId="0" applyFont="1" applyFill="1" applyBorder="1" applyAlignment="1">
      <alignment vertical="top" wrapText="1"/>
    </xf>
    <xf numFmtId="0" fontId="5" fillId="2" borderId="6" xfId="0" applyFont="1" applyFill="1" applyBorder="1" applyAlignment="1">
      <alignment horizontal="left" vertical="top" wrapText="1"/>
    </xf>
    <xf numFmtId="0" fontId="0" fillId="0" borderId="7" xfId="0" applyFont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0" fillId="0" borderId="8" xfId="0" applyFont="1" applyBorder="1" applyAlignment="1">
      <alignment horizontal="left" vertical="top" wrapText="1"/>
    </xf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6"/>
  <sheetViews>
    <sheetView tabSelected="1" zoomScale="69" zoomScaleNormal="69" workbookViewId="0">
      <selection activeCell="L27" sqref="L27"/>
    </sheetView>
  </sheetViews>
  <sheetFormatPr defaultRowHeight="15" x14ac:dyDescent="0.25"/>
  <cols>
    <col min="1" max="1" width="4.85546875" style="1" customWidth="1"/>
    <col min="2" max="2" width="12.7109375" style="1" customWidth="1"/>
    <col min="3" max="3" width="43.42578125" style="1" customWidth="1"/>
    <col min="4" max="4" width="7.42578125" style="1" customWidth="1"/>
    <col min="5" max="5" width="6.5703125" style="1" customWidth="1"/>
    <col min="6" max="9" width="9.140625" style="1"/>
    <col min="10" max="10" width="13.42578125" style="1" customWidth="1"/>
    <col min="11" max="16384" width="9.140625" style="1"/>
  </cols>
  <sheetData>
    <row r="2" spans="1:12" x14ac:dyDescent="0.25">
      <c r="A2" s="36" t="s">
        <v>27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2" s="2" customFormat="1" ht="15.75" x14ac:dyDescent="0.25">
      <c r="A3" s="37" t="s">
        <v>26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</row>
    <row r="4" spans="1:12" s="2" customFormat="1" ht="15.75" x14ac:dyDescent="0.25">
      <c r="A4" s="5" t="s">
        <v>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 s="3" customFormat="1" ht="15.75" x14ac:dyDescent="0.25">
      <c r="A5" s="38" t="s">
        <v>25</v>
      </c>
      <c r="B5" s="38" t="s">
        <v>1</v>
      </c>
      <c r="C5" s="38" t="s">
        <v>2</v>
      </c>
      <c r="D5" s="38" t="s">
        <v>3</v>
      </c>
      <c r="E5" s="38" t="s">
        <v>4</v>
      </c>
      <c r="F5" s="39" t="s">
        <v>5</v>
      </c>
      <c r="G5" s="40"/>
      <c r="H5" s="40"/>
      <c r="I5" s="41" t="s">
        <v>6</v>
      </c>
      <c r="J5" s="41" t="s">
        <v>7</v>
      </c>
      <c r="K5" s="7"/>
      <c r="L5" s="7"/>
    </row>
    <row r="6" spans="1:12" s="3" customFormat="1" ht="15.75" x14ac:dyDescent="0.25">
      <c r="A6" s="38"/>
      <c r="B6" s="38"/>
      <c r="C6" s="38"/>
      <c r="D6" s="38"/>
      <c r="E6" s="38"/>
      <c r="F6" s="8" t="s">
        <v>8</v>
      </c>
      <c r="G6" s="8" t="s">
        <v>9</v>
      </c>
      <c r="H6" s="8" t="s">
        <v>10</v>
      </c>
      <c r="I6" s="42"/>
      <c r="J6" s="42"/>
      <c r="K6" s="7"/>
      <c r="L6" s="7"/>
    </row>
    <row r="7" spans="1:12" s="3" customFormat="1" ht="30" x14ac:dyDescent="0.25">
      <c r="A7" s="9">
        <v>1</v>
      </c>
      <c r="B7" s="10" t="s">
        <v>11</v>
      </c>
      <c r="C7" s="11" t="s">
        <v>32</v>
      </c>
      <c r="D7" s="12" t="s">
        <v>12</v>
      </c>
      <c r="E7" s="13">
        <v>2300</v>
      </c>
      <c r="F7" s="27">
        <v>37</v>
      </c>
      <c r="G7" s="27">
        <v>35</v>
      </c>
      <c r="H7" s="27">
        <v>30</v>
      </c>
      <c r="I7" s="14">
        <f>(F7+G7+H7)/3</f>
        <v>34</v>
      </c>
      <c r="J7" s="15">
        <f>I7*E7</f>
        <v>78200</v>
      </c>
      <c r="K7" s="7"/>
      <c r="L7" s="7"/>
    </row>
    <row r="8" spans="1:12" s="3" customFormat="1" ht="45" x14ac:dyDescent="0.25">
      <c r="A8" s="9">
        <v>2</v>
      </c>
      <c r="B8" s="10" t="s">
        <v>13</v>
      </c>
      <c r="C8" s="28" t="s">
        <v>39</v>
      </c>
      <c r="D8" s="12" t="s">
        <v>12</v>
      </c>
      <c r="E8" s="13">
        <v>1900</v>
      </c>
      <c r="F8" s="27">
        <v>37</v>
      </c>
      <c r="G8" s="27">
        <v>35</v>
      </c>
      <c r="H8" s="27">
        <v>30</v>
      </c>
      <c r="I8" s="14">
        <v>34</v>
      </c>
      <c r="J8" s="15">
        <f t="shared" ref="J8:J15" si="0">E8*I8</f>
        <v>64600</v>
      </c>
      <c r="K8" s="7"/>
      <c r="L8" s="7"/>
    </row>
    <row r="9" spans="1:12" s="3" customFormat="1" ht="45" x14ac:dyDescent="0.25">
      <c r="A9" s="9">
        <v>3</v>
      </c>
      <c r="B9" s="10" t="s">
        <v>14</v>
      </c>
      <c r="C9" s="28" t="s">
        <v>29</v>
      </c>
      <c r="D9" s="12" t="s">
        <v>12</v>
      </c>
      <c r="E9" s="13">
        <v>3200</v>
      </c>
      <c r="F9" s="27">
        <v>42</v>
      </c>
      <c r="G9" s="27">
        <v>40</v>
      </c>
      <c r="H9" s="27">
        <v>35</v>
      </c>
      <c r="I9" s="14">
        <v>39</v>
      </c>
      <c r="J9" s="15">
        <f t="shared" si="0"/>
        <v>124800</v>
      </c>
      <c r="K9" s="7"/>
      <c r="L9" s="7"/>
    </row>
    <row r="10" spans="1:12" s="3" customFormat="1" ht="30" x14ac:dyDescent="0.25">
      <c r="A10" s="9">
        <v>4</v>
      </c>
      <c r="B10" s="10" t="s">
        <v>15</v>
      </c>
      <c r="C10" s="28" t="s">
        <v>30</v>
      </c>
      <c r="D10" s="12" t="s">
        <v>12</v>
      </c>
      <c r="E10" s="13">
        <v>1100</v>
      </c>
      <c r="F10" s="27">
        <v>37</v>
      </c>
      <c r="G10" s="27">
        <v>35</v>
      </c>
      <c r="H10" s="27">
        <v>30</v>
      </c>
      <c r="I10" s="14">
        <v>34</v>
      </c>
      <c r="J10" s="15">
        <f t="shared" si="0"/>
        <v>37400</v>
      </c>
      <c r="K10" s="7"/>
      <c r="L10" s="7"/>
    </row>
    <row r="11" spans="1:12" s="3" customFormat="1" ht="30" x14ac:dyDescent="0.25">
      <c r="A11" s="9">
        <v>5</v>
      </c>
      <c r="B11" s="10" t="s">
        <v>16</v>
      </c>
      <c r="C11" s="28" t="s">
        <v>31</v>
      </c>
      <c r="D11" s="12" t="s">
        <v>12</v>
      </c>
      <c r="E11" s="13">
        <v>4800</v>
      </c>
      <c r="F11" s="27">
        <v>147</v>
      </c>
      <c r="G11" s="27">
        <v>145</v>
      </c>
      <c r="H11" s="27">
        <v>140</v>
      </c>
      <c r="I11" s="14">
        <v>144</v>
      </c>
      <c r="J11" s="15">
        <f t="shared" si="0"/>
        <v>691200</v>
      </c>
      <c r="K11" s="7"/>
      <c r="L11" s="7"/>
    </row>
    <row r="12" spans="1:12" s="3" customFormat="1" ht="45" x14ac:dyDescent="0.25">
      <c r="A12" s="9">
        <v>6</v>
      </c>
      <c r="B12" s="16" t="s">
        <v>17</v>
      </c>
      <c r="C12" s="29" t="s">
        <v>38</v>
      </c>
      <c r="D12" s="16" t="s">
        <v>12</v>
      </c>
      <c r="E12" s="13">
        <v>17600</v>
      </c>
      <c r="F12" s="27">
        <v>34</v>
      </c>
      <c r="G12" s="27">
        <v>35</v>
      </c>
      <c r="H12" s="27">
        <v>30</v>
      </c>
      <c r="I12" s="14">
        <v>33</v>
      </c>
      <c r="J12" s="15">
        <f t="shared" si="0"/>
        <v>580800</v>
      </c>
      <c r="K12" s="7"/>
      <c r="L12" s="7"/>
    </row>
    <row r="13" spans="1:12" s="3" customFormat="1" ht="30.75" thickBot="1" x14ac:dyDescent="0.3">
      <c r="A13" s="17">
        <v>7</v>
      </c>
      <c r="B13" s="16" t="s">
        <v>19</v>
      </c>
      <c r="C13" s="30" t="s">
        <v>33</v>
      </c>
      <c r="D13" s="16" t="s">
        <v>12</v>
      </c>
      <c r="E13" s="13">
        <v>660</v>
      </c>
      <c r="F13" s="27">
        <v>327</v>
      </c>
      <c r="G13" s="27">
        <v>325</v>
      </c>
      <c r="H13" s="27">
        <v>320</v>
      </c>
      <c r="I13" s="14">
        <f t="shared" ref="I13:I15" si="1">SUM(F13:H13)/3</f>
        <v>324</v>
      </c>
      <c r="J13" s="15">
        <f t="shared" si="0"/>
        <v>213840</v>
      </c>
      <c r="K13" s="7"/>
      <c r="L13" s="7"/>
    </row>
    <row r="14" spans="1:12" s="3" customFormat="1" ht="30.75" thickBot="1" x14ac:dyDescent="0.3">
      <c r="A14" s="17">
        <v>8</v>
      </c>
      <c r="B14" s="16" t="s">
        <v>20</v>
      </c>
      <c r="C14" s="30" t="s">
        <v>40</v>
      </c>
      <c r="D14" s="16" t="s">
        <v>12</v>
      </c>
      <c r="E14" s="13">
        <v>610</v>
      </c>
      <c r="F14" s="27">
        <v>327</v>
      </c>
      <c r="G14" s="27">
        <v>325</v>
      </c>
      <c r="H14" s="27">
        <v>320</v>
      </c>
      <c r="I14" s="14">
        <f t="shared" si="1"/>
        <v>324</v>
      </c>
      <c r="J14" s="15">
        <f t="shared" si="0"/>
        <v>197640</v>
      </c>
      <c r="K14" s="7"/>
      <c r="L14" s="7"/>
    </row>
    <row r="15" spans="1:12" s="3" customFormat="1" ht="60.75" thickBot="1" x14ac:dyDescent="0.3">
      <c r="A15" s="17">
        <v>9</v>
      </c>
      <c r="B15" s="16" t="s">
        <v>21</v>
      </c>
      <c r="C15" s="30" t="s">
        <v>36</v>
      </c>
      <c r="D15" s="16" t="s">
        <v>18</v>
      </c>
      <c r="E15" s="13">
        <v>210</v>
      </c>
      <c r="F15" s="27">
        <v>60</v>
      </c>
      <c r="G15" s="27">
        <v>70</v>
      </c>
      <c r="H15" s="27">
        <v>65</v>
      </c>
      <c r="I15" s="14">
        <f t="shared" si="1"/>
        <v>65</v>
      </c>
      <c r="J15" s="15">
        <f t="shared" si="0"/>
        <v>13650</v>
      </c>
      <c r="K15" s="7"/>
      <c r="L15" s="7"/>
    </row>
    <row r="16" spans="1:12" s="3" customFormat="1" ht="15.75" x14ac:dyDescent="0.25">
      <c r="A16" s="18"/>
      <c r="B16" s="45" t="s">
        <v>22</v>
      </c>
      <c r="C16" s="45"/>
      <c r="D16" s="45"/>
      <c r="E16" s="45"/>
      <c r="F16" s="45"/>
      <c r="G16" s="45"/>
      <c r="H16" s="45"/>
      <c r="I16" s="45"/>
      <c r="J16" s="19">
        <f>SUM(J7:J15)</f>
        <v>2002130</v>
      </c>
      <c r="K16" s="7"/>
      <c r="L16" s="7"/>
    </row>
    <row r="17" spans="1:12" s="4" customFormat="1" ht="45.75" customHeight="1" x14ac:dyDescent="0.25">
      <c r="A17" s="43" t="s">
        <v>28</v>
      </c>
      <c r="B17" s="43"/>
      <c r="C17" s="43"/>
      <c r="D17" s="43"/>
      <c r="E17" s="43"/>
      <c r="F17" s="43"/>
      <c r="G17" s="43"/>
      <c r="H17" s="43"/>
      <c r="I17" s="43"/>
      <c r="J17" s="43"/>
      <c r="K17" s="22"/>
      <c r="L17" s="22"/>
    </row>
    <row r="18" spans="1:12" s="3" customFormat="1" ht="15.75" hidden="1" x14ac:dyDescent="0.25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7"/>
      <c r="L18" s="7"/>
    </row>
    <row r="19" spans="1:12" s="3" customFormat="1" ht="15.75" x14ac:dyDescent="0.25">
      <c r="A19" s="23" t="s">
        <v>8</v>
      </c>
      <c r="B19" s="31" t="s">
        <v>34</v>
      </c>
      <c r="C19" s="32"/>
      <c r="D19" s="31"/>
      <c r="E19" s="33"/>
      <c r="F19" s="33"/>
      <c r="G19" s="33"/>
      <c r="H19" s="33"/>
      <c r="I19" s="33"/>
      <c r="J19" s="34"/>
      <c r="K19" s="7"/>
      <c r="L19" s="7"/>
    </row>
    <row r="20" spans="1:12" s="3" customFormat="1" ht="15.75" x14ac:dyDescent="0.25">
      <c r="A20" s="24" t="s">
        <v>9</v>
      </c>
      <c r="B20" s="31" t="s">
        <v>34</v>
      </c>
      <c r="C20" s="32"/>
      <c r="D20" s="31"/>
      <c r="E20" s="33"/>
      <c r="F20" s="33"/>
      <c r="G20" s="33"/>
      <c r="H20" s="33"/>
      <c r="I20" s="33"/>
      <c r="J20" s="34"/>
      <c r="K20" s="7"/>
      <c r="L20" s="7"/>
    </row>
    <row r="21" spans="1:12" s="3" customFormat="1" ht="15.75" x14ac:dyDescent="0.25">
      <c r="A21" s="23" t="s">
        <v>10</v>
      </c>
      <c r="B21" s="31" t="s">
        <v>34</v>
      </c>
      <c r="C21" s="34"/>
      <c r="D21" s="31"/>
      <c r="E21" s="35"/>
      <c r="F21" s="35"/>
      <c r="G21" s="35"/>
      <c r="H21" s="35"/>
      <c r="I21" s="35"/>
      <c r="J21" s="32"/>
      <c r="K21" s="7"/>
      <c r="L21" s="7"/>
    </row>
    <row r="22" spans="1:12" s="3" customFormat="1" ht="15.75" x14ac:dyDescent="0.25">
      <c r="A22" s="20"/>
      <c r="B22" s="25" t="s">
        <v>23</v>
      </c>
      <c r="C22" s="20"/>
      <c r="D22" s="20"/>
      <c r="E22" s="20"/>
      <c r="F22" s="20"/>
      <c r="G22" s="20"/>
      <c r="H22" s="20"/>
      <c r="I22" s="20"/>
      <c r="J22" s="21"/>
      <c r="K22" s="7"/>
      <c r="L22" s="7"/>
    </row>
    <row r="23" spans="1:12" s="3" customFormat="1" ht="15.75" x14ac:dyDescent="0.25">
      <c r="A23" s="20"/>
      <c r="B23" s="5" t="s">
        <v>24</v>
      </c>
      <c r="C23" s="25"/>
      <c r="D23" s="20"/>
      <c r="E23" s="20"/>
      <c r="F23" s="20"/>
      <c r="G23" s="20"/>
      <c r="H23" s="20"/>
      <c r="I23" s="20"/>
      <c r="J23" s="21"/>
      <c r="K23" s="7"/>
      <c r="L23" s="7"/>
    </row>
    <row r="24" spans="1:12" s="3" customFormat="1" ht="15.75" x14ac:dyDescent="0.25">
      <c r="A24" s="20"/>
      <c r="B24" s="25" t="s">
        <v>35</v>
      </c>
      <c r="C24" s="25"/>
      <c r="D24" s="20"/>
      <c r="E24" s="20"/>
      <c r="F24" s="20"/>
      <c r="G24" s="20"/>
      <c r="H24" s="20"/>
      <c r="I24" s="20"/>
      <c r="J24" s="21"/>
      <c r="K24" s="7"/>
      <c r="L24" s="7"/>
    </row>
    <row r="25" spans="1:12" s="3" customFormat="1" ht="15.75" x14ac:dyDescent="0.25">
      <c r="A25" s="20"/>
      <c r="B25" s="25" t="s">
        <v>37</v>
      </c>
      <c r="C25" s="25"/>
      <c r="D25" s="20"/>
      <c r="E25" s="20"/>
      <c r="F25" s="20"/>
      <c r="G25" s="20"/>
      <c r="H25" s="20"/>
      <c r="I25" s="20"/>
      <c r="J25" s="21"/>
      <c r="K25" s="7"/>
      <c r="L25" s="7"/>
    </row>
    <row r="26" spans="1:12" s="3" customFormat="1" ht="15.75" x14ac:dyDescent="0.25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7"/>
      <c r="L26" s="7"/>
    </row>
  </sheetData>
  <mergeCells count="18">
    <mergeCell ref="A17:J18"/>
    <mergeCell ref="B16:I16"/>
    <mergeCell ref="A2:L2"/>
    <mergeCell ref="A3:L3"/>
    <mergeCell ref="A5:A6"/>
    <mergeCell ref="B5:B6"/>
    <mergeCell ref="C5:C6"/>
    <mergeCell ref="D5:D6"/>
    <mergeCell ref="E5:E6"/>
    <mergeCell ref="F5:H5"/>
    <mergeCell ref="I5:I6"/>
    <mergeCell ref="J5:J6"/>
    <mergeCell ref="B19:C19"/>
    <mergeCell ref="D19:J19"/>
    <mergeCell ref="B20:C20"/>
    <mergeCell ref="D20:J20"/>
    <mergeCell ref="B21:C21"/>
    <mergeCell ref="D21:J2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2016-12-09T11:34:43Z</dcterms:modified>
</cp:coreProperties>
</file>