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F16" i="1"/>
  <c r="E17" i="1"/>
  <c r="E16" i="1"/>
  <c r="H11" i="1"/>
  <c r="H14" i="1"/>
  <c r="H15" i="1"/>
  <c r="H13" i="1"/>
  <c r="G14" i="1"/>
  <c r="G15" i="1"/>
  <c r="G13" i="1"/>
  <c r="H10" i="1"/>
  <c r="H9" i="1"/>
  <c r="H8" i="1"/>
  <c r="G9" i="1"/>
  <c r="G10" i="1"/>
  <c r="G8" i="1"/>
  <c r="F11" i="1" l="1"/>
  <c r="F17" i="1"/>
  <c r="D17" i="1"/>
  <c r="D16" i="1"/>
  <c r="E11" i="1"/>
  <c r="D11" i="1"/>
  <c r="H16" i="1" l="1"/>
</calcChain>
</file>

<file path=xl/sharedStrings.xml><?xml version="1.0" encoding="utf-8"?>
<sst xmlns="http://schemas.openxmlformats.org/spreadsheetml/2006/main" count="36" uniqueCount="27">
  <si>
    <t>Средняя цена, руб.</t>
  </si>
  <si>
    <t>Химическая чистка ковров</t>
  </si>
  <si>
    <t>Наименование  услуги</t>
  </si>
  <si>
    <t>Единичные цены (тарифы), руб.</t>
  </si>
  <si>
    <t>Итого</t>
  </si>
  <si>
    <t>Химическая чистка  портьер</t>
  </si>
  <si>
    <t xml:space="preserve"> Начальная цена вида услуг, руб.</t>
  </si>
  <si>
    <t>Общая площадь</t>
  </si>
  <si>
    <t xml:space="preserve">                                                                Н.А. Попова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</si>
  <si>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</si>
  <si>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</si>
  <si>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Комиссия по делам несовершеннолетних и защите их прав</t>
  </si>
  <si>
    <t xml:space="preserve">1* </t>
  </si>
  <si>
    <t>2*</t>
  </si>
  <si>
    <t xml:space="preserve">3* </t>
  </si>
  <si>
    <t>Единица измерения</t>
  </si>
  <si>
    <t>м2</t>
  </si>
  <si>
    <t>м/п</t>
  </si>
  <si>
    <t>IV. Обоснование начальной (максимальной) цены  контракта на оказание услуг по химической чистке ковровых покрытий, портьер и тюлевых изделий</t>
  </si>
  <si>
    <t>Администрация города Югорска</t>
  </si>
  <si>
    <t>Чистка тюлевых изделий</t>
  </si>
  <si>
    <t>Гл. специалист</t>
  </si>
  <si>
    <t>Н.Б. Королева</t>
  </si>
  <si>
    <t xml:space="preserve"> Начальная (максимальная) цена контракта:   113 760 (сто тринадцать тысяч семьсот шестьдесят) рублей 15 копеек.</t>
  </si>
  <si>
    <t>1*: Коммерческое предложение исх. № 98 от б/д</t>
  </si>
  <si>
    <t>2*: Коммерческое предложение   исх. № 195 б/д</t>
  </si>
  <si>
    <t>3*: Коммерческое предложение   исх. № 201 б/д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</si>
</sst>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2" fontId="7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6" workbookViewId="0">
      <selection sqref="A1:N25"/>
    </sheetView>
  </sheetViews>
  <sheetFormatPr defaultRowHeight="15" x14ac:dyDescent="0.25"/>
  <cols>
    <col min="1" max="1" width="33.7109375" customWidth="1"/>
    <col min="2" max="2" width="23.42578125" customWidth="1"/>
    <col min="3" max="3" width="11.85546875" customWidth="1"/>
    <col min="4" max="4" width="16.28515625" customWidth="1"/>
    <col min="5" max="5" width="19.28515625" customWidth="1"/>
    <col min="6" max="6" width="16" customWidth="1"/>
    <col min="7" max="7" width="13.42578125" customWidth="1"/>
    <col min="8" max="8" width="31" customWidth="1"/>
    <col min="9" max="9" width="13.85546875" customWidth="1"/>
    <col min="10" max="10" width="6.42578125" customWidth="1"/>
    <col min="11" max="11" width="6.7109375" customWidth="1"/>
    <col min="12" max="12" width="12.42578125" customWidth="1"/>
    <col min="13" max="13" width="26.42578125" customWidth="1"/>
    <col min="14" max="14" width="16.5703125" style="1" customWidth="1"/>
    <col min="15" max="15" width="12.140625" customWidth="1"/>
  </cols>
  <sheetData>
    <row r="1" spans="1:14" ht="18.75" customHeight="1" x14ac:dyDescent="0.25">
      <c r="A1" s="35" t="s">
        <v>18</v>
      </c>
      <c r="B1" s="35"/>
      <c r="C1" s="35"/>
      <c r="D1" s="35"/>
      <c r="E1" s="35"/>
      <c r="F1" s="35"/>
      <c r="G1" s="35"/>
      <c r="H1" s="35"/>
      <c r="I1" s="21"/>
      <c r="J1" s="21"/>
      <c r="K1" s="21"/>
      <c r="L1" s="21"/>
      <c r="M1" s="21"/>
      <c r="N1" s="18"/>
    </row>
    <row r="2" spans="1:14" ht="15.75" customHeight="1" x14ac:dyDescent="0.25">
      <c r="A2" s="35"/>
      <c r="B2" s="35"/>
      <c r="C2" s="35"/>
      <c r="D2" s="35"/>
      <c r="E2" s="35"/>
      <c r="F2" s="35"/>
      <c r="G2" s="35"/>
      <c r="H2" s="35"/>
      <c r="I2" s="21"/>
      <c r="J2" s="21"/>
      <c r="K2" s="21"/>
      <c r="L2" s="21"/>
      <c r="M2" s="21"/>
      <c r="N2" s="18"/>
    </row>
    <row r="3" spans="1:14" s="2" customFormat="1" ht="15.75" x14ac:dyDescent="0.25">
      <c r="A3" s="36" t="s">
        <v>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"/>
    </row>
    <row r="4" spans="1:14" s="2" customFormat="1" ht="13.5" customHeight="1" thickBot="1" x14ac:dyDescent="0.3">
      <c r="A4" s="37" t="s">
        <v>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60.75" customHeight="1" thickBot="1" x14ac:dyDescent="0.3">
      <c r="A5" s="43" t="s">
        <v>2</v>
      </c>
      <c r="B5" s="43" t="s">
        <v>7</v>
      </c>
      <c r="C5" s="43" t="s">
        <v>15</v>
      </c>
      <c r="D5" s="45" t="s">
        <v>3</v>
      </c>
      <c r="E5" s="46"/>
      <c r="F5" s="46"/>
      <c r="G5" s="47"/>
      <c r="H5" s="43" t="s">
        <v>6</v>
      </c>
      <c r="I5" s="15"/>
      <c r="J5" s="15"/>
      <c r="K5" s="15"/>
      <c r="L5" s="15"/>
      <c r="M5" s="15"/>
      <c r="N5" s="15"/>
    </row>
    <row r="6" spans="1:14" ht="93.75" customHeight="1" thickBot="1" x14ac:dyDescent="0.3">
      <c r="A6" s="44"/>
      <c r="B6" s="44"/>
      <c r="C6" s="44"/>
      <c r="D6" s="28" t="s">
        <v>12</v>
      </c>
      <c r="E6" s="28" t="s">
        <v>13</v>
      </c>
      <c r="F6" s="28" t="s">
        <v>14</v>
      </c>
      <c r="G6" s="28" t="s">
        <v>0</v>
      </c>
      <c r="H6" s="44"/>
      <c r="I6" s="15"/>
      <c r="J6" s="15"/>
      <c r="K6" s="15"/>
      <c r="L6" s="15"/>
      <c r="M6" s="15"/>
      <c r="N6" s="15"/>
    </row>
    <row r="7" spans="1:14" ht="27.75" customHeight="1" thickBot="1" x14ac:dyDescent="0.3">
      <c r="A7" s="39" t="s">
        <v>19</v>
      </c>
      <c r="B7" s="40"/>
      <c r="C7" s="40"/>
      <c r="D7" s="40"/>
      <c r="E7" s="40"/>
      <c r="F7" s="40"/>
      <c r="G7" s="40"/>
      <c r="H7" s="41"/>
      <c r="I7" s="15"/>
      <c r="J7" s="15"/>
      <c r="K7" s="15"/>
      <c r="L7" s="15"/>
      <c r="M7" s="15"/>
      <c r="N7" s="15"/>
    </row>
    <row r="8" spans="1:14" ht="31.5" customHeight="1" thickBot="1" x14ac:dyDescent="0.3">
      <c r="A8" s="11" t="s">
        <v>1</v>
      </c>
      <c r="B8" s="29">
        <v>262</v>
      </c>
      <c r="C8" s="8" t="s">
        <v>16</v>
      </c>
      <c r="D8" s="9">
        <v>160</v>
      </c>
      <c r="E8" s="9">
        <v>165</v>
      </c>
      <c r="F8" s="9">
        <v>170</v>
      </c>
      <c r="G8" s="10">
        <f>ROUND((F8+E8+D8)/3,2)</f>
        <v>165</v>
      </c>
      <c r="H8" s="10">
        <f>G8*B8</f>
        <v>43230</v>
      </c>
      <c r="I8" s="15"/>
      <c r="J8" s="15"/>
      <c r="K8" s="15"/>
      <c r="L8" s="15"/>
      <c r="M8" s="15"/>
      <c r="N8" s="15"/>
    </row>
    <row r="9" spans="1:14" ht="33.75" customHeight="1" thickBot="1" x14ac:dyDescent="0.3">
      <c r="A9" s="7" t="s">
        <v>5</v>
      </c>
      <c r="B9" s="29">
        <v>44</v>
      </c>
      <c r="C9" s="8" t="s">
        <v>17</v>
      </c>
      <c r="D9" s="9">
        <v>840</v>
      </c>
      <c r="E9" s="9">
        <v>820</v>
      </c>
      <c r="F9" s="9">
        <v>810</v>
      </c>
      <c r="G9" s="10">
        <f t="shared" ref="G9:G10" si="0">ROUND((F9+E9+D9)/3,2)</f>
        <v>823.33</v>
      </c>
      <c r="H9" s="10">
        <f>G9*B9</f>
        <v>36226.520000000004</v>
      </c>
      <c r="I9" s="15"/>
      <c r="J9" s="15"/>
      <c r="K9" s="15"/>
      <c r="L9" s="15"/>
      <c r="M9" s="15"/>
      <c r="N9" s="15"/>
    </row>
    <row r="10" spans="1:14" ht="33" customHeight="1" thickBot="1" x14ac:dyDescent="0.3">
      <c r="A10" s="11" t="s">
        <v>20</v>
      </c>
      <c r="B10" s="29">
        <v>90</v>
      </c>
      <c r="C10" s="8" t="s">
        <v>17</v>
      </c>
      <c r="D10" s="9">
        <v>250</v>
      </c>
      <c r="E10" s="9">
        <v>210</v>
      </c>
      <c r="F10" s="9">
        <v>205</v>
      </c>
      <c r="G10" s="10">
        <f t="shared" si="0"/>
        <v>221.67</v>
      </c>
      <c r="H10" s="10">
        <f>G10*B10</f>
        <v>19950.3</v>
      </c>
      <c r="I10" s="15"/>
      <c r="J10" s="15"/>
      <c r="K10" s="15"/>
      <c r="L10" s="15"/>
      <c r="M10" s="15"/>
      <c r="N10" s="15"/>
    </row>
    <row r="11" spans="1:14" ht="26.25" customHeight="1" thickBot="1" x14ac:dyDescent="0.3">
      <c r="A11" s="31" t="s">
        <v>4</v>
      </c>
      <c r="B11" s="8"/>
      <c r="C11" s="8"/>
      <c r="D11" s="13">
        <f>D8*B8+D9*B9+D10*B10</f>
        <v>101380</v>
      </c>
      <c r="E11" s="13">
        <f>E8*B8+E9*B9+E10*B10</f>
        <v>98210</v>
      </c>
      <c r="F11" s="13">
        <f>F8*B8+F9*B9+F10*B10</f>
        <v>98630</v>
      </c>
      <c r="G11" s="29"/>
      <c r="H11" s="13">
        <f>H10+H9+H8</f>
        <v>99406.82</v>
      </c>
      <c r="I11" s="15"/>
      <c r="J11" s="15"/>
      <c r="K11" s="15"/>
      <c r="L11" s="15"/>
      <c r="M11" s="15"/>
      <c r="N11" s="15"/>
    </row>
    <row r="12" spans="1:14" ht="22.5" customHeight="1" thickBot="1" x14ac:dyDescent="0.3">
      <c r="A12" s="39" t="s">
        <v>11</v>
      </c>
      <c r="B12" s="40"/>
      <c r="C12" s="40"/>
      <c r="D12" s="40"/>
      <c r="E12" s="40"/>
      <c r="F12" s="40"/>
      <c r="G12" s="40"/>
      <c r="H12" s="41"/>
      <c r="I12" s="23"/>
      <c r="J12" s="15"/>
      <c r="K12" s="15"/>
      <c r="L12" s="15"/>
      <c r="M12" s="15"/>
      <c r="N12" s="15"/>
    </row>
    <row r="13" spans="1:14" ht="37.5" customHeight="1" thickBot="1" x14ac:dyDescent="0.3">
      <c r="A13" s="11" t="s">
        <v>1</v>
      </c>
      <c r="B13" s="29">
        <v>25</v>
      </c>
      <c r="C13" s="8" t="s">
        <v>16</v>
      </c>
      <c r="D13" s="9">
        <v>160</v>
      </c>
      <c r="E13" s="48">
        <v>165</v>
      </c>
      <c r="F13" s="9">
        <v>170</v>
      </c>
      <c r="G13" s="10">
        <f>ROUND((F13+E13+D13)/3,2)</f>
        <v>165</v>
      </c>
      <c r="H13" s="10">
        <f>G13*B13</f>
        <v>4125</v>
      </c>
      <c r="I13" s="22"/>
      <c r="J13" s="15"/>
      <c r="K13" s="15"/>
      <c r="L13" s="15"/>
      <c r="M13" s="15"/>
      <c r="N13" s="15"/>
    </row>
    <row r="14" spans="1:14" ht="39" customHeight="1" thickBot="1" x14ac:dyDescent="0.3">
      <c r="A14" s="7" t="s">
        <v>5</v>
      </c>
      <c r="B14" s="29">
        <v>10</v>
      </c>
      <c r="C14" s="8" t="s">
        <v>17</v>
      </c>
      <c r="D14" s="9">
        <v>840</v>
      </c>
      <c r="E14" s="9">
        <v>820</v>
      </c>
      <c r="F14" s="9">
        <v>810</v>
      </c>
      <c r="G14" s="10">
        <f t="shared" ref="G14:G15" si="1">ROUND((F14+E14+D14)/3,2)</f>
        <v>823.33</v>
      </c>
      <c r="H14" s="10">
        <f t="shared" ref="H14:H15" si="2">G14*B14</f>
        <v>8233.3000000000011</v>
      </c>
      <c r="I14" s="22"/>
      <c r="J14" s="15"/>
      <c r="K14" s="15"/>
      <c r="L14" s="15"/>
      <c r="M14" s="15"/>
      <c r="N14" s="15"/>
    </row>
    <row r="15" spans="1:14" ht="36.75" customHeight="1" thickBot="1" x14ac:dyDescent="0.3">
      <c r="A15" s="11" t="s">
        <v>20</v>
      </c>
      <c r="B15" s="29">
        <v>9</v>
      </c>
      <c r="C15" s="8" t="s">
        <v>17</v>
      </c>
      <c r="D15" s="9">
        <v>250</v>
      </c>
      <c r="E15" s="9">
        <v>210</v>
      </c>
      <c r="F15" s="9">
        <v>205</v>
      </c>
      <c r="G15" s="10">
        <f t="shared" si="1"/>
        <v>221.67</v>
      </c>
      <c r="H15" s="10">
        <f t="shared" si="2"/>
        <v>1995.03</v>
      </c>
      <c r="I15" s="22"/>
      <c r="J15" s="15"/>
      <c r="K15" s="15"/>
      <c r="L15" s="15"/>
      <c r="M15" s="15"/>
      <c r="N15" s="15"/>
    </row>
    <row r="16" spans="1:14" ht="22.5" customHeight="1" thickBot="1" x14ac:dyDescent="0.3">
      <c r="A16" s="31" t="s">
        <v>4</v>
      </c>
      <c r="B16" s="8"/>
      <c r="C16" s="8"/>
      <c r="D16" s="13">
        <f>D13*B13+D14*B14+D15*B15</f>
        <v>14650</v>
      </c>
      <c r="E16" s="13">
        <f>E13*B13+E14*B14+E15*B15</f>
        <v>14215</v>
      </c>
      <c r="F16" s="13">
        <f>F13*B13+F14*B14+F15*B15</f>
        <v>14195</v>
      </c>
      <c r="G16" s="12"/>
      <c r="H16" s="13">
        <f>SUM(H13:H15)</f>
        <v>14353.330000000002</v>
      </c>
      <c r="I16" s="24"/>
      <c r="J16" s="18"/>
      <c r="K16" s="15"/>
      <c r="L16" s="15"/>
      <c r="M16" s="15"/>
      <c r="N16" s="15"/>
    </row>
    <row r="17" spans="1:14" s="6" customFormat="1" ht="22.5" customHeight="1" thickBot="1" x14ac:dyDescent="0.3">
      <c r="A17" s="31" t="s">
        <v>4</v>
      </c>
      <c r="B17" s="8"/>
      <c r="C17" s="8"/>
      <c r="D17" s="13">
        <f>D16+D11</f>
        <v>116030</v>
      </c>
      <c r="E17" s="13">
        <f>E16+E11</f>
        <v>112425</v>
      </c>
      <c r="F17" s="13">
        <f>F16+F11</f>
        <v>112825</v>
      </c>
      <c r="G17" s="12"/>
      <c r="H17" s="13">
        <f>H16+H11</f>
        <v>113760.15000000001</v>
      </c>
      <c r="I17" s="26"/>
      <c r="J17" s="25"/>
      <c r="K17" s="26"/>
      <c r="L17" s="26"/>
      <c r="M17" s="26"/>
      <c r="N17" s="26"/>
    </row>
    <row r="18" spans="1:14" s="6" customFormat="1" ht="23.25" customHeight="1" x14ac:dyDescent="0.25">
      <c r="A18" s="14" t="s">
        <v>23</v>
      </c>
      <c r="B18" s="14"/>
      <c r="C18" s="14"/>
      <c r="D18" s="14"/>
      <c r="E18" s="14"/>
      <c r="F18" s="14"/>
      <c r="G18" s="14"/>
      <c r="H18" s="20"/>
      <c r="I18" s="27"/>
      <c r="J18" s="25"/>
      <c r="K18" s="26"/>
      <c r="L18" s="26"/>
      <c r="M18" s="26"/>
      <c r="N18" s="26"/>
    </row>
    <row r="19" spans="1:14" ht="22.5" customHeight="1" x14ac:dyDescent="0.25">
      <c r="A19" s="16"/>
      <c r="B19" s="16"/>
      <c r="C19" s="16"/>
      <c r="D19" s="16"/>
      <c r="E19" s="16"/>
      <c r="F19" s="16"/>
      <c r="G19" s="16"/>
      <c r="H19" s="16"/>
      <c r="I19" s="15"/>
      <c r="J19" s="15"/>
      <c r="K19" s="15"/>
      <c r="L19" s="15"/>
      <c r="M19" s="15"/>
      <c r="N19" s="15"/>
    </row>
    <row r="20" spans="1:14" s="5" customFormat="1" ht="22.5" customHeight="1" x14ac:dyDescent="0.25">
      <c r="A20" s="16" t="s">
        <v>21</v>
      </c>
      <c r="B20" s="16"/>
      <c r="C20" s="16"/>
      <c r="D20" s="16"/>
      <c r="E20" s="16"/>
      <c r="F20" s="16" t="s">
        <v>8</v>
      </c>
      <c r="G20" s="16"/>
      <c r="H20" s="16" t="s">
        <v>22</v>
      </c>
      <c r="I20" s="14"/>
      <c r="J20" s="14"/>
      <c r="K20" s="14"/>
      <c r="L20" s="14"/>
      <c r="M20" s="14"/>
      <c r="N20" s="14"/>
    </row>
    <row r="21" spans="1:14" ht="15.75" x14ac:dyDescent="0.25">
      <c r="A21" s="17"/>
      <c r="B21" s="17"/>
      <c r="C21" s="30"/>
      <c r="D21" s="19"/>
      <c r="E21" s="16"/>
      <c r="F21" s="16"/>
      <c r="G21" s="16"/>
      <c r="H21" s="16"/>
      <c r="I21" s="15"/>
      <c r="J21" s="15"/>
      <c r="K21" s="15"/>
      <c r="L21" s="15"/>
      <c r="M21" s="15"/>
      <c r="N21" s="18"/>
    </row>
    <row r="22" spans="1:14" s="4" customFormat="1" ht="15.75" x14ac:dyDescent="0.25">
      <c r="A22" s="33" t="s">
        <v>24</v>
      </c>
      <c r="B22" s="34"/>
      <c r="C22" s="34"/>
      <c r="D22" s="34"/>
      <c r="E22" s="34"/>
      <c r="F22" s="16"/>
      <c r="G22" s="16"/>
      <c r="H22" s="16"/>
      <c r="I22" s="16"/>
      <c r="J22" s="42"/>
      <c r="K22" s="42"/>
      <c r="L22" s="42"/>
      <c r="M22" s="42"/>
      <c r="N22" s="19"/>
    </row>
    <row r="23" spans="1:14" ht="20.25" customHeight="1" x14ac:dyDescent="0.25">
      <c r="A23" s="33" t="s">
        <v>25</v>
      </c>
      <c r="B23" s="34"/>
      <c r="C23" s="34"/>
      <c r="D23" s="34"/>
      <c r="E23" s="34"/>
      <c r="F23" s="16"/>
      <c r="G23" s="16"/>
      <c r="H23" s="16"/>
      <c r="I23" s="15"/>
      <c r="J23" s="15"/>
      <c r="K23" s="15"/>
      <c r="L23" s="15"/>
      <c r="M23" s="15"/>
      <c r="N23" s="18"/>
    </row>
    <row r="24" spans="1:14" ht="20.25" customHeight="1" x14ac:dyDescent="0.25">
      <c r="A24" s="33" t="s">
        <v>26</v>
      </c>
      <c r="B24" s="34"/>
      <c r="C24" s="34"/>
      <c r="D24" s="34"/>
      <c r="E24" s="34"/>
      <c r="F24" s="16"/>
      <c r="G24" s="16"/>
      <c r="H24" s="16"/>
      <c r="I24" s="15"/>
      <c r="J24" s="15"/>
      <c r="K24" s="15"/>
      <c r="L24" s="15"/>
      <c r="M24" s="15"/>
      <c r="N24" s="18"/>
    </row>
    <row r="25" spans="1:14" ht="15" customHeight="1" x14ac:dyDescent="0.25">
      <c r="A25" s="32">
        <v>44070</v>
      </c>
      <c r="B25" s="16"/>
      <c r="C25" s="16"/>
      <c r="D25" s="16"/>
      <c r="E25" s="16"/>
      <c r="F25" s="16"/>
      <c r="G25" s="16"/>
      <c r="H25" s="16"/>
    </row>
    <row r="26" spans="1:14" ht="15" customHeight="1" x14ac:dyDescent="0.25">
      <c r="A26" s="16"/>
      <c r="B26" s="16"/>
      <c r="C26" s="16"/>
      <c r="D26" s="16"/>
      <c r="E26" s="16"/>
      <c r="F26" s="16"/>
      <c r="G26" s="16"/>
      <c r="H26" s="16"/>
    </row>
  </sheetData>
  <mergeCells count="14">
    <mergeCell ref="A23:E23"/>
    <mergeCell ref="A24:E24"/>
    <mergeCell ref="A1:H2"/>
    <mergeCell ref="A3:M3"/>
    <mergeCell ref="A4:N4"/>
    <mergeCell ref="A12:H12"/>
    <mergeCell ref="J22:M22"/>
    <mergeCell ref="A5:A6"/>
    <mergeCell ref="B5:B6"/>
    <mergeCell ref="D5:G5"/>
    <mergeCell ref="H5:H6"/>
    <mergeCell ref="A7:H7"/>
    <mergeCell ref="A22:E22"/>
    <mergeCell ref="C5:C6"/>
  </mergeCells>
  <pageMargins left="0.82677165354330717" right="0" top="0.39370078740157483" bottom="0.19685039370078741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2020-09-10T09:49:49Z</dcterms:modified>
</cp:coreProperties>
</file>