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450" windowWidth="14670" windowHeight="7590"/>
  </bookViews>
  <sheets>
    <sheet name="2 пол 2016" sheetId="4" r:id="rId1"/>
  </sheets>
  <definedNames>
    <definedName name="_xlnm.Print_Area" localSheetId="0">'2 пол 2016'!$A$1:$M$50</definedName>
  </definedNames>
  <calcPr calcId="145621"/>
</workbook>
</file>

<file path=xl/calcChain.xml><?xml version="1.0" encoding="utf-8"?>
<calcChain xmlns="http://schemas.openxmlformats.org/spreadsheetml/2006/main">
  <c r="K11" i="4" l="1"/>
  <c r="K37" i="4" l="1"/>
  <c r="K35" i="4"/>
  <c r="K33" i="4"/>
  <c r="K31" i="4"/>
  <c r="K29" i="4"/>
  <c r="L30" i="4" s="1"/>
  <c r="K27" i="4"/>
  <c r="L28" i="4" s="1"/>
  <c r="K25" i="4"/>
  <c r="L26" i="4" s="1"/>
  <c r="K23" i="4"/>
  <c r="K21" i="4"/>
  <c r="K19" i="4"/>
  <c r="K17" i="4"/>
  <c r="K15" i="4"/>
  <c r="K13" i="4"/>
  <c r="K9" i="4"/>
  <c r="K7" i="4"/>
  <c r="L38" i="4" l="1"/>
  <c r="L36" i="4"/>
  <c r="L34" i="4"/>
  <c r="L24" i="4"/>
  <c r="L22" i="4"/>
  <c r="L20" i="4"/>
  <c r="L18" i="4"/>
  <c r="L16" i="4"/>
  <c r="L12" i="4"/>
  <c r="L10" i="4"/>
  <c r="L8" i="4"/>
  <c r="L32" i="4" l="1"/>
  <c r="L14" i="4"/>
  <c r="L39" i="4" l="1"/>
</calcChain>
</file>

<file path=xl/sharedStrings.xml><?xml version="1.0" encoding="utf-8"?>
<sst xmlns="http://schemas.openxmlformats.org/spreadsheetml/2006/main" count="98" uniqueCount="62">
  <si>
    <t>№ п.п (вида товара)</t>
  </si>
  <si>
    <t>Наименование  товара</t>
  </si>
  <si>
    <t>Характеристика товара</t>
  </si>
  <si>
    <t>Кол-во</t>
  </si>
  <si>
    <t>Единичные цены (тарифы)</t>
  </si>
  <si>
    <t>1*</t>
  </si>
  <si>
    <t>2*</t>
  </si>
  <si>
    <t>3*</t>
  </si>
  <si>
    <t>Средняя цена, руб.</t>
  </si>
  <si>
    <t>Начальная цена, руб.</t>
  </si>
  <si>
    <t xml:space="preserve">ИТОГО </t>
  </si>
  <si>
    <t>Ед.     товара</t>
  </si>
  <si>
    <t>ИТОГО</t>
  </si>
  <si>
    <t>Морковь свежая</t>
  </si>
  <si>
    <t>Капуста белокочанная</t>
  </si>
  <si>
    <t>Яблоки свежие</t>
  </si>
  <si>
    <t xml:space="preserve">Апельсины свежие </t>
  </si>
  <si>
    <t>Мандарины свежие</t>
  </si>
  <si>
    <t>Лимоны свежие</t>
  </si>
  <si>
    <t xml:space="preserve">Огурцы консервированные </t>
  </si>
  <si>
    <t>бан.</t>
  </si>
  <si>
    <t>Зеленый горошек консервированный</t>
  </si>
  <si>
    <t>Джем фруктовый</t>
  </si>
  <si>
    <t>Огурцы свежие</t>
  </si>
  <si>
    <t>Чеснок</t>
  </si>
  <si>
    <t>Ф.И.О.  руководителя                          В.В.Погребняк           Подпись ______________________</t>
  </si>
  <si>
    <t>кг</t>
  </si>
  <si>
    <t>Томаты свежие</t>
  </si>
  <si>
    <t>ВСЕГО: начальная (максимальная) цена гражданско правового договора</t>
  </si>
  <si>
    <t>МБОУ "Гимназия"</t>
  </si>
  <si>
    <t>4*</t>
  </si>
  <si>
    <t>Метод определения цены: метод сопоставления рыночных цен</t>
  </si>
  <si>
    <t>ЧАСТЬ IV. Обоснование начальной (максимальной) цены гражданско- правового договора  на поставку   овощей, фруктов и плодоовощной продукции</t>
  </si>
  <si>
    <t>Лук</t>
  </si>
  <si>
    <t>Свекла</t>
  </si>
  <si>
    <t>Картофель</t>
  </si>
  <si>
    <t>-</t>
  </si>
  <si>
    <t>вх. № 52 от 06.10.2016 г.</t>
  </si>
  <si>
    <t>5*</t>
  </si>
  <si>
    <t>вх. № 74 от 15.11.2016 г.</t>
  </si>
  <si>
    <t>Фасоль белая консервированная</t>
  </si>
  <si>
    <t>Луковицы вызревшие  здоровые, чистые, целые, непроросшие, без повреждений, без постороннего запаха и привкуса, содержание нитратов в норме, урожай 2016-2017г., ГОСТ Р 51783-2001.</t>
  </si>
  <si>
    <t xml:space="preserve"> Кочаны свежие  целые, здоровые, чистые, непроросшие, плотные, без повреждений, без постороннего запаха и привкуса, содержание нитратов в норме, урожай 2016-2017г., ГОСТ Р 51809-2001.</t>
  </si>
  <si>
    <t xml:space="preserve"> Клубни целые  чистые, здоровые, зрелые с плотной кожурой,  непроросшие, не увядшие, без повреждений,  без постороннего запаха и привкуса, содержание нитратов в норме, урожай   2016-2017г., ГОСТ Р 51808-2013 </t>
  </si>
  <si>
    <t>Плоды свежие  целые, чистые, здоровые, без признаков порчи,без трещин,цвет светло-желтый, диаметр 120 мм. Урожай 2016-2017г., ГОСТ Р 53596-2009</t>
  </si>
  <si>
    <t xml:space="preserve"> Среднего размера, плоды чистые  здоровые, без постороннего запаха,  без признаков порчи, диаметр не менее 40 мм  и  не более 60 мм.Урожай 2016-2017г., ГОСТ Р 53596-2009</t>
  </si>
  <si>
    <t>Среднего размера, не менее 120 мм., не более 130 мм., плоды свежие, целые, чистые, здоровые, без трещин, без постороннего запаха и привкуса, без признаков порчи. Урожай 2016-2017 г., ГОСТ Р 53596-2009</t>
  </si>
  <si>
    <t xml:space="preserve"> Луковицы вызревшие, твердые и плотные, здоровые, чистые, целые, непроросшие, без повреждений, без постороннего запаха и привкуса, содержание нитратов в норме. Урожай 2016-2017г., ГОСТ 7977-87</t>
  </si>
  <si>
    <t>вх. № 75 от 15.11.2016 г.</t>
  </si>
  <si>
    <t>вх. № 76 от 18.11.2016 г.</t>
  </si>
  <si>
    <t>Дата составления сводной  таблицы    18.11.2016 год</t>
  </si>
  <si>
    <t>вх. № 77 от 18.11.2016 г.</t>
  </si>
  <si>
    <t>Консервы натуральные ,стерилизованные изготовлены из мозговых сортов зеленого горошка первый сорт, в банке не менее 425 г. не более 500 гр нетто, жестяная банка не должна иметь вмятин, следов ржавчины, без признаков бомбажа.Срок годности не менее 24 мес., не более 36 мес. Остаточный срок годности на момент поставки должен быть не менее 80 %. ГОСТ Р 54050-2010</t>
  </si>
  <si>
    <t>Консистенция желеобразная, ягоды разваренные,в банке не менее 350 гр., не более 400 гр., упаковка без признаков бомбажа. Банка стеклянная без нарушения герметичности. Срок годности не менее 20 мес.,  не более 24 мес., Остаточный срок годности на момент поставки должен быть не менее 80 %. ГОСТ  31712-2012</t>
  </si>
  <si>
    <t>Способ осуществления закупки: аукцион в электронной форме  среди субъектов малого предпринимательства и социально ориентированных некоммерческих организациях</t>
  </si>
  <si>
    <t xml:space="preserve"> Корнеплоды  цельные, здоровые, чистые, нетреснувшие, без постороннего запаха и привкуса, содержание нитратов в норме, урожай 2016-2017г., ГОСТ 32284-2013.</t>
  </si>
  <si>
    <t>Плоды плотные, твердые, не содержат ГМО и консерванты Маринад прозрачный, без посторонних примесей, без добавления уксуса. Стекляная банка не менее 720 гр. не более 800 гр., банки без нарушения герметичности и без признаков бомбожа. Сроок годности не менее 12 мес., не более 24 мес. Остаточный срок годности на момент поставки должен быть не менее 80 %. ГОСТ Р 52477-2005</t>
  </si>
  <si>
    <t>Фасоль белая зерновая, натуральная, стерилизованная, не содержит ГМО. Масса фасоли в банке составляет 60% от общей массы, остальное рассол. Жестяная банка не должна иметь вмятин, следов ржавчины, без признаков бомбажа. .Масса  нетто 400гр-450гр. Срок годности 2 года. Остаточный срок годности на момент поставки должен быть не менее 80 %. ГОСТ Р 54679-2011</t>
  </si>
  <si>
    <t>Корнеплоды свежие, целые, здоровые, чистые, не увядшие, не треснувшие, без признаков прорастания, без повреждений, без постороннего запаха и привкуса, содержание нитратов в норме, урожай 2016-2017г., ГОСТ 32285-2013.</t>
  </si>
  <si>
    <t>Плоды целые, здоровые, чистые, неповрежденные, без наличия гнили и плесени, плотные, неперезрелые, без постороннего запаха и вкуса, содержание нитратов в норме. Урожай 2016-2017 гг., ГОСТ 1725-85</t>
  </si>
  <si>
    <t>Плоды целые, здоровые, без повреждений, гнили, плесени, без постороннего запаха и вкуса, содержание нитратов в норме. Урожай 2016-2017 гг., ГОСТ 1726-85</t>
  </si>
  <si>
    <t>Плоды целые чистые, без признаков порчи,  без постороннего запаха и привкуса. Урожай 2016-2017 гг., ГОСТ Р 54697-2011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</si>
</sst>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р_._-;\-* #,##0.00_р_._-;_-* &quot;-&quot;??_р_._-;_-@_-"/>
  </numFmts>
  <fonts count="31"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sz val="11"/>
      <color indexed="8"/>
      <name val="Calibri"/>
      <family val="2"/>
      <charset val="204"/>
    </font>
    <font>
      <b/>
      <sz val="10"/>
      <color rgb="FF000000"/>
      <name val="Times New Roman"/>
      <family val="1"/>
      <charset val="204"/>
    </font>
    <font>
      <sz val="8"/>
      <color theme="1"/>
      <name val="Times New Roman"/>
      <family val="1"/>
      <charset val="204"/>
    </font>
    <font>
      <b/>
      <sz val="11"/>
      <color theme="1"/>
      <name val="Calibri"/>
      <family val="2"/>
      <charset val="204"/>
      <scheme val="minor"/>
    </font>
    <font>
      <sz val="11"/>
      <color theme="1"/>
      <name val="Times New Roman"/>
      <family val="1"/>
      <charset val="204"/>
    </font>
    <font>
      <b/>
      <sz val="10"/>
      <color theme="1"/>
      <name val="Times New Roman"/>
      <family val="1"/>
      <charset val="204"/>
    </font>
    <font>
      <sz val="8"/>
      <color rgb="FF000000"/>
      <name val="Times New Roman"/>
      <family val="1"/>
      <charset val="204"/>
    </font>
    <font>
      <sz val="10"/>
      <color rgb="FF000000"/>
      <name val="Times New Roman"/>
      <family val="1"/>
      <charset val="204"/>
    </font>
    <font>
      <sz val="11"/>
      <color theme="0"/>
      <name val="Calibri"/>
      <family val="2"/>
      <charset val="204"/>
    </font>
    <font>
      <b/>
      <sz val="11"/>
      <color theme="1"/>
      <name val="Times New Roman"/>
      <family val="1"/>
      <charset val="204"/>
    </font>
    <font>
      <sz val="8"/>
      <name val="Times New Roman"/>
      <family val="1"/>
      <charset val="204"/>
    </font>
    <font>
      <sz val="11"/>
      <name val="Times New Roman"/>
      <family val="1"/>
      <charset val="204"/>
    </font>
    <font>
      <b/>
      <sz val="11"/>
      <name val="Times New Roman"/>
      <family val="1"/>
      <charset val="204"/>
    </font>
    <font>
      <sz val="10"/>
      <name val="Times New Roman"/>
      <family val="1"/>
      <charset val="204"/>
    </font>
    <font>
      <b/>
      <sz val="10"/>
      <name val="Times New Roman"/>
      <family val="1"/>
      <charset val="204"/>
    </font>
    <font>
      <sz val="8"/>
      <name val="Calibri"/>
      <family val="2"/>
      <charset val="204"/>
      <scheme val="minor"/>
    </font>
    <font>
      <b/>
      <sz val="8"/>
      <color theme="1"/>
      <name val="Times New Roman"/>
      <family val="1"/>
      <charset val="204"/>
    </font>
    <font>
      <sz val="14"/>
      <name val="Calibri"/>
      <family val="2"/>
      <charset val="204"/>
    </font>
    <font>
      <sz val="11"/>
      <name val="Calibri"/>
      <family val="2"/>
      <charset val="204"/>
    </font>
    <font>
      <b/>
      <sz val="9"/>
      <name val="Times New Roman"/>
      <family val="1"/>
      <charset val="204"/>
    </font>
    <font>
      <b/>
      <sz val="9"/>
      <name val="Calibri"/>
      <family val="2"/>
      <charset val="204"/>
    </font>
    <font>
      <b/>
      <sz val="12"/>
      <name val="Times New Roman"/>
      <family val="1"/>
      <charset val="204"/>
    </font>
    <font>
      <b/>
      <sz val="12"/>
      <color theme="1"/>
      <name val="Calibri"/>
      <family val="2"/>
      <charset val="204"/>
      <scheme val="minor"/>
    </font>
    <font>
      <b/>
      <sz val="12"/>
      <color rgb="FF000000"/>
      <name val="Times New Roman"/>
      <family val="1"/>
      <charset val="204"/>
    </font>
    <font>
      <b/>
      <sz val="11"/>
      <name val="Calibri"/>
      <family val="2"/>
      <charset val="204"/>
      <scheme val="minor"/>
    </font>
    <font>
      <sz val="11"/>
      <color theme="1"/>
      <name val="Calibri"/>
      <family val="2"/>
      <charset val="204"/>
      <scheme val="minor"/>
    </font>
    <font>
      <sz val="9"/>
      <name val="Calibri"/>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29" fillId="0" borderId="0" applyFont="0" applyFill="0" applyBorder="0" applyAlignment="0" applyProtection="0"/>
  </cellStyleXfs>
  <cellXfs count="118">
    <xf numFmtId="0" fontId="0" fillId="0" borderId="0" xfId="0"/>
    <xf numFmtId="0" fontId="0" fillId="0" borderId="0" xfId="0" applyFill="1" applyAlignment="1">
      <alignment horizontal="left" vertical="center"/>
    </xf>
    <xf numFmtId="0" fontId="0" fillId="0" borderId="0" xfId="0" applyFill="1"/>
    <xf numFmtId="0" fontId="0" fillId="2" borderId="0" xfId="0" applyFill="1"/>
    <xf numFmtId="0" fontId="0" fillId="2" borderId="0" xfId="0" applyFill="1" applyAlignment="1">
      <alignment wrapText="1"/>
    </xf>
    <xf numFmtId="0" fontId="0" fillId="2" borderId="0" xfId="0" applyFont="1" applyFill="1"/>
    <xf numFmtId="0" fontId="7" fillId="2" borderId="0" xfId="0" applyFont="1" applyFill="1"/>
    <xf numFmtId="0" fontId="2" fillId="2" borderId="0" xfId="0" applyFont="1" applyFill="1" applyAlignment="1"/>
    <xf numFmtId="0" fontId="4" fillId="2" borderId="0" xfId="0" applyFont="1" applyFill="1" applyAlignment="1"/>
    <xf numFmtId="0" fontId="12" fillId="2" borderId="0" xfId="0" applyFont="1" applyFill="1" applyAlignment="1"/>
    <xf numFmtId="0" fontId="4" fillId="2" borderId="0" xfId="0" applyFont="1" applyFill="1"/>
    <xf numFmtId="43" fontId="0" fillId="2" borderId="0" xfId="1" applyFont="1" applyFill="1"/>
    <xf numFmtId="0" fontId="0" fillId="0" borderId="0" xfId="0" applyFill="1" applyAlignment="1"/>
    <xf numFmtId="0" fontId="21" fillId="0" borderId="0" xfId="0" applyFont="1" applyFill="1" applyBorder="1"/>
    <xf numFmtId="0" fontId="22" fillId="0" borderId="0" xfId="0" applyFont="1" applyFill="1" applyBorder="1"/>
    <xf numFmtId="0" fontId="23" fillId="0" borderId="0" xfId="0" applyFont="1" applyFill="1" applyAlignment="1">
      <alignment horizontal="left" vertical="center"/>
    </xf>
    <xf numFmtId="0" fontId="24" fillId="0" borderId="0" xfId="0" applyFont="1" applyFill="1"/>
    <xf numFmtId="0" fontId="23" fillId="0" borderId="0" xfId="0" applyFont="1" applyFill="1" applyBorder="1" applyAlignment="1">
      <alignment horizontal="center" vertical="center" wrapText="1"/>
    </xf>
    <xf numFmtId="0" fontId="30" fillId="0" borderId="0" xfId="0" applyFont="1" applyFill="1"/>
    <xf numFmtId="43" fontId="24" fillId="0" borderId="0" xfId="1" applyFont="1" applyFill="1"/>
    <xf numFmtId="0" fontId="1"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vertical="top"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3" fontId="17" fillId="0" borderId="3" xfId="1" applyFont="1" applyFill="1" applyBorder="1" applyAlignment="1">
      <alignment horizontal="center" vertical="center" wrapText="1"/>
    </xf>
    <xf numFmtId="43" fontId="17" fillId="0" borderId="1" xfId="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18" fillId="0" borderId="9" xfId="0" applyFont="1" applyFill="1" applyBorder="1" applyAlignment="1">
      <alignment horizontal="left" vertical="center" wrapText="1"/>
    </xf>
    <xf numFmtId="43" fontId="28" fillId="0" borderId="1" xfId="1" applyFont="1" applyFill="1" applyBorder="1" applyAlignment="1">
      <alignment horizontal="center"/>
    </xf>
    <xf numFmtId="2" fontId="17" fillId="0" borderId="3"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2" fontId="17" fillId="0" borderId="1" xfId="0" applyNumberFormat="1" applyFont="1" applyFill="1" applyBorder="1" applyAlignment="1">
      <alignment horizontal="center" vertical="center"/>
    </xf>
    <xf numFmtId="2" fontId="18" fillId="0" borderId="1" xfId="0" applyNumberFormat="1" applyFont="1" applyFill="1" applyBorder="1" applyAlignment="1">
      <alignment horizontal="center" vertical="center"/>
    </xf>
    <xf numFmtId="0" fontId="18" fillId="0" borderId="10" xfId="0" applyFont="1" applyFill="1" applyBorder="1" applyAlignment="1">
      <alignment horizontal="left" vertical="center"/>
    </xf>
    <xf numFmtId="0" fontId="0" fillId="0" borderId="0" xfId="0" applyFill="1" applyAlignment="1">
      <alignment wrapText="1"/>
    </xf>
    <xf numFmtId="0" fontId="18" fillId="0" borderId="9" xfId="0" applyFont="1" applyFill="1" applyBorder="1" applyAlignment="1">
      <alignment horizontal="left" vertical="center"/>
    </xf>
    <xf numFmtId="0" fontId="14" fillId="0" borderId="1" xfId="0" applyFont="1" applyFill="1" applyBorder="1" applyAlignment="1">
      <alignment horizontal="center" vertical="center"/>
    </xf>
    <xf numFmtId="2" fontId="17" fillId="0" borderId="3" xfId="0" applyNumberFormat="1" applyFont="1" applyFill="1" applyBorder="1" applyAlignment="1">
      <alignment horizontal="center"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6" fillId="0" borderId="1" xfId="0" applyFont="1" applyFill="1" applyBorder="1" applyAlignment="1">
      <alignment horizontal="center" vertical="center"/>
    </xf>
    <xf numFmtId="0" fontId="8" fillId="0" borderId="1" xfId="0" applyFont="1" applyFill="1" applyBorder="1" applyAlignment="1">
      <alignment vertical="top" wrapText="1"/>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2" fontId="1" fillId="0" borderId="3"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9" xfId="0" applyFont="1" applyFill="1" applyBorder="1" applyAlignment="1">
      <alignment horizontal="left" vertical="center"/>
    </xf>
    <xf numFmtId="2" fontId="1" fillId="0" borderId="12" xfId="0" applyNumberFormat="1" applyFont="1" applyFill="1" applyBorder="1" applyAlignment="1">
      <alignment horizontal="center" vertical="center"/>
    </xf>
    <xf numFmtId="2" fontId="1" fillId="0" borderId="5" xfId="0" applyNumberFormat="1" applyFont="1" applyFill="1" applyBorder="1" applyAlignment="1">
      <alignment horizontal="center" vertical="center"/>
    </xf>
    <xf numFmtId="2" fontId="9" fillId="0" borderId="5"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8" fillId="0" borderId="1" xfId="0" applyFont="1" applyFill="1" applyBorder="1" applyAlignment="1">
      <alignment horizontal="left" vertical="top" wrapText="1"/>
    </xf>
    <xf numFmtId="0" fontId="9" fillId="0" borderId="2" xfId="0" applyFont="1" applyFill="1" applyBorder="1" applyAlignment="1">
      <alignment vertical="center"/>
    </xf>
    <xf numFmtId="0" fontId="9" fillId="0" borderId="6" xfId="0" applyFont="1" applyFill="1" applyBorder="1" applyAlignment="1">
      <alignment vertical="center"/>
    </xf>
    <xf numFmtId="0" fontId="10" fillId="0" borderId="7" xfId="0" applyFont="1" applyFill="1" applyBorder="1" applyAlignment="1">
      <alignment horizontal="center" vertical="center"/>
    </xf>
    <xf numFmtId="43" fontId="26" fillId="0" borderId="1" xfId="1" applyFont="1" applyFill="1" applyBorder="1" applyAlignment="1">
      <alignment horizontal="center"/>
    </xf>
    <xf numFmtId="164" fontId="0" fillId="0" borderId="0" xfId="0" applyNumberFormat="1" applyFill="1"/>
    <xf numFmtId="0" fontId="0" fillId="3" borderId="0" xfId="0" applyFill="1"/>
    <xf numFmtId="0" fontId="5" fillId="0" borderId="0" xfId="0" applyFont="1" applyFill="1" applyBorder="1" applyAlignment="1">
      <alignment horizontal="left" vertical="center"/>
    </xf>
    <xf numFmtId="0" fontId="3" fillId="0" borderId="0" xfId="0" applyFont="1" applyFill="1" applyBorder="1" applyAlignment="1">
      <alignment vertical="top" wrapText="1"/>
    </xf>
    <xf numFmtId="0" fontId="11" fillId="0" borderId="0" xfId="0" applyFont="1" applyFill="1" applyBorder="1" applyAlignment="1">
      <alignment horizontal="left" vertical="center"/>
    </xf>
    <xf numFmtId="43" fontId="7" fillId="0" borderId="0" xfId="1" applyFont="1" applyFill="1" applyBorder="1" applyAlignment="1">
      <alignment horizontal="center"/>
    </xf>
    <xf numFmtId="0" fontId="0" fillId="0" borderId="0" xfId="0" applyFont="1" applyFill="1"/>
    <xf numFmtId="0" fontId="7" fillId="0" borderId="0" xfId="0" applyFont="1" applyFill="1"/>
    <xf numFmtId="43" fontId="0" fillId="0" borderId="0" xfId="1" applyFont="1" applyFill="1"/>
    <xf numFmtId="0" fontId="3" fillId="0" borderId="0" xfId="0" applyFont="1" applyFill="1" applyBorder="1" applyAlignment="1">
      <alignment horizontal="center" vertical="center" wrapText="1"/>
    </xf>
    <xf numFmtId="0" fontId="27" fillId="0" borderId="0" xfId="0" applyFont="1" applyFill="1" applyBorder="1" applyAlignment="1">
      <alignment vertical="top" wrapText="1"/>
    </xf>
    <xf numFmtId="43" fontId="3" fillId="0" borderId="0" xfId="1" applyFont="1" applyFill="1" applyBorder="1" applyAlignment="1">
      <alignment vertical="top" wrapText="1"/>
    </xf>
    <xf numFmtId="0" fontId="25" fillId="0" borderId="0" xfId="0" applyFont="1" applyFill="1" applyBorder="1" applyAlignment="1">
      <alignment vertical="center" wrapText="1"/>
    </xf>
    <xf numFmtId="0" fontId="2" fillId="0" borderId="0" xfId="0" applyFont="1" applyFill="1" applyAlignment="1"/>
    <xf numFmtId="0" fontId="0" fillId="0" borderId="0" xfId="0" applyFill="1" applyAlignment="1"/>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43" fontId="1" fillId="0" borderId="5" xfId="1" applyFont="1" applyFill="1" applyBorder="1" applyAlignment="1">
      <alignment horizontal="center" vertical="center" wrapText="1"/>
    </xf>
    <xf numFmtId="43" fontId="1" fillId="0" borderId="4" xfId="1" applyFont="1" applyFill="1" applyBorder="1" applyAlignment="1">
      <alignment horizontal="center" vertical="center" wrapText="1"/>
    </xf>
    <xf numFmtId="0" fontId="18" fillId="0" borderId="10"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3" fillId="0" borderId="0" xfId="0" applyFont="1" applyFill="1" applyAlignment="1">
      <alignment horizontal="left" vertical="center"/>
    </xf>
    <xf numFmtId="0" fontId="25" fillId="0" borderId="0"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3" xfId="0" applyFont="1" applyFill="1" applyBorder="1" applyAlignment="1">
      <alignment horizontal="left"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8" fillId="0" borderId="2"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18" fillId="0" borderId="6"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1"/>
  <sheetViews>
    <sheetView tabSelected="1" topLeftCell="A28" zoomScale="80" zoomScaleNormal="80" workbookViewId="0">
      <selection activeCell="E21" sqref="E21"/>
    </sheetView>
  </sheetViews>
  <sheetFormatPr defaultRowHeight="15" x14ac:dyDescent="0.25"/>
  <cols>
    <col min="1" max="1" width="4.7109375" style="3" customWidth="1"/>
    <col min="2" max="2" width="19.28515625" style="3" customWidth="1"/>
    <col min="3" max="3" width="56.140625" style="3" customWidth="1"/>
    <col min="4" max="4" width="7.140625" style="3" customWidth="1"/>
    <col min="5" max="5" width="7.42578125" style="3" customWidth="1"/>
    <col min="6" max="7" width="9.140625" style="3"/>
    <col min="8" max="9" width="9.140625" style="64"/>
    <col min="10" max="10" width="10.85546875" style="5" bestFit="1" customWidth="1"/>
    <col min="11" max="11" width="10.85546875" style="6" customWidth="1"/>
    <col min="12" max="12" width="22.5703125" style="11" customWidth="1"/>
    <col min="13" max="13" width="14.28515625" style="3" customWidth="1"/>
    <col min="14" max="16384" width="9.140625" style="3"/>
  </cols>
  <sheetData>
    <row r="1" spans="1:13" ht="18.75" customHeight="1" x14ac:dyDescent="0.3">
      <c r="A1" s="13"/>
      <c r="B1" s="92" t="s">
        <v>32</v>
      </c>
      <c r="C1" s="92"/>
      <c r="D1" s="92"/>
      <c r="E1" s="92"/>
      <c r="F1" s="92"/>
      <c r="G1" s="92"/>
      <c r="H1" s="92"/>
      <c r="I1" s="92"/>
      <c r="J1" s="92"/>
      <c r="K1" s="92"/>
      <c r="L1" s="92"/>
      <c r="M1" s="75"/>
    </row>
    <row r="2" spans="1:13" ht="15" customHeight="1" x14ac:dyDescent="0.25">
      <c r="A2" s="14"/>
      <c r="B2" s="92"/>
      <c r="C2" s="92"/>
      <c r="D2" s="92"/>
      <c r="E2" s="92"/>
      <c r="F2" s="92"/>
      <c r="G2" s="92"/>
      <c r="H2" s="92"/>
      <c r="I2" s="92"/>
      <c r="J2" s="92"/>
      <c r="K2" s="92"/>
      <c r="L2" s="92"/>
      <c r="M2" s="75"/>
    </row>
    <row r="3" spans="1:13" ht="17.25" customHeight="1" x14ac:dyDescent="0.25">
      <c r="A3" s="91" t="s">
        <v>54</v>
      </c>
      <c r="B3" s="91"/>
      <c r="C3" s="91"/>
      <c r="D3" s="91"/>
      <c r="E3" s="91"/>
      <c r="F3" s="91"/>
      <c r="G3" s="91"/>
      <c r="H3" s="91"/>
      <c r="I3" s="91"/>
      <c r="J3" s="91"/>
      <c r="K3" s="91"/>
      <c r="L3" s="91"/>
      <c r="M3" s="17"/>
    </row>
    <row r="4" spans="1:13" ht="25.5" customHeight="1" x14ac:dyDescent="0.25">
      <c r="A4" s="15" t="s">
        <v>31</v>
      </c>
      <c r="B4" s="16"/>
      <c r="C4" s="16"/>
      <c r="D4" s="16"/>
      <c r="E4" s="16"/>
      <c r="F4" s="16"/>
      <c r="G4" s="16"/>
      <c r="H4" s="16"/>
      <c r="I4" s="16"/>
      <c r="J4" s="18"/>
      <c r="K4" s="16"/>
      <c r="L4" s="19"/>
      <c r="M4" s="16"/>
    </row>
    <row r="5" spans="1:13" ht="51.75" customHeight="1" x14ac:dyDescent="0.25">
      <c r="A5" s="88" t="s">
        <v>0</v>
      </c>
      <c r="B5" s="90" t="s">
        <v>1</v>
      </c>
      <c r="C5" s="90" t="s">
        <v>2</v>
      </c>
      <c r="D5" s="90" t="s">
        <v>11</v>
      </c>
      <c r="E5" s="90" t="s">
        <v>3</v>
      </c>
      <c r="F5" s="90" t="s">
        <v>4</v>
      </c>
      <c r="G5" s="90"/>
      <c r="H5" s="90"/>
      <c r="I5" s="90"/>
      <c r="J5" s="90"/>
      <c r="K5" s="78" t="s">
        <v>8</v>
      </c>
      <c r="L5" s="80" t="s">
        <v>9</v>
      </c>
      <c r="M5" s="2"/>
    </row>
    <row r="6" spans="1:13" x14ac:dyDescent="0.25">
      <c r="A6" s="89"/>
      <c r="B6" s="78"/>
      <c r="C6" s="78"/>
      <c r="D6" s="78"/>
      <c r="E6" s="78"/>
      <c r="F6" s="20" t="s">
        <v>5</v>
      </c>
      <c r="G6" s="20" t="s">
        <v>6</v>
      </c>
      <c r="H6" s="20" t="s">
        <v>7</v>
      </c>
      <c r="I6" s="20" t="s">
        <v>30</v>
      </c>
      <c r="J6" s="20" t="s">
        <v>38</v>
      </c>
      <c r="K6" s="79"/>
      <c r="L6" s="81"/>
      <c r="M6" s="2"/>
    </row>
    <row r="7" spans="1:13" ht="45.75" customHeight="1" x14ac:dyDescent="0.25">
      <c r="A7" s="21">
        <v>1</v>
      </c>
      <c r="B7" s="22" t="s">
        <v>13</v>
      </c>
      <c r="C7" s="22" t="s">
        <v>55</v>
      </c>
      <c r="D7" s="23" t="s">
        <v>26</v>
      </c>
      <c r="E7" s="24">
        <v>1400</v>
      </c>
      <c r="F7" s="25">
        <v>35</v>
      </c>
      <c r="G7" s="26">
        <v>65</v>
      </c>
      <c r="H7" s="26">
        <v>35</v>
      </c>
      <c r="I7" s="27">
        <v>37</v>
      </c>
      <c r="J7" s="27">
        <v>46</v>
      </c>
      <c r="K7" s="28">
        <f>(F7+G7+H7+I7+J7)/5</f>
        <v>43.6</v>
      </c>
      <c r="L7" s="26"/>
      <c r="M7" s="2"/>
    </row>
    <row r="8" spans="1:13" x14ac:dyDescent="0.25">
      <c r="A8" s="113" t="s">
        <v>12</v>
      </c>
      <c r="B8" s="114"/>
      <c r="C8" s="114"/>
      <c r="D8" s="114"/>
      <c r="E8" s="114"/>
      <c r="F8" s="114"/>
      <c r="G8" s="114"/>
      <c r="H8" s="114"/>
      <c r="I8" s="114"/>
      <c r="J8" s="115"/>
      <c r="K8" s="29"/>
      <c r="L8" s="30">
        <f>E7*K7</f>
        <v>61040</v>
      </c>
      <c r="M8" s="2"/>
    </row>
    <row r="9" spans="1:13" ht="61.5" customHeight="1" x14ac:dyDescent="0.25">
      <c r="A9" s="21">
        <v>2</v>
      </c>
      <c r="B9" s="22" t="s">
        <v>33</v>
      </c>
      <c r="C9" s="22" t="s">
        <v>41</v>
      </c>
      <c r="D9" s="23" t="s">
        <v>26</v>
      </c>
      <c r="E9" s="24">
        <v>1100</v>
      </c>
      <c r="F9" s="31">
        <v>35</v>
      </c>
      <c r="G9" s="27">
        <v>65</v>
      </c>
      <c r="H9" s="27">
        <v>35</v>
      </c>
      <c r="I9" s="27">
        <v>37</v>
      </c>
      <c r="J9" s="27">
        <v>43</v>
      </c>
      <c r="K9" s="28">
        <f>(F9+G9+H9+J9+I9)/5</f>
        <v>43</v>
      </c>
      <c r="L9" s="30"/>
      <c r="M9" s="2"/>
    </row>
    <row r="10" spans="1:13" x14ac:dyDescent="0.25">
      <c r="A10" s="113" t="s">
        <v>12</v>
      </c>
      <c r="B10" s="116"/>
      <c r="C10" s="116"/>
      <c r="D10" s="116"/>
      <c r="E10" s="116"/>
      <c r="F10" s="116"/>
      <c r="G10" s="116"/>
      <c r="H10" s="116"/>
      <c r="I10" s="116"/>
      <c r="J10" s="117"/>
      <c r="K10" s="32"/>
      <c r="L10" s="30">
        <f t="shared" ref="L10:L38" si="0">E9*K9</f>
        <v>47300</v>
      </c>
      <c r="M10" s="2"/>
    </row>
    <row r="11" spans="1:13" ht="66" customHeight="1" x14ac:dyDescent="0.25">
      <c r="A11" s="21">
        <v>3</v>
      </c>
      <c r="B11" s="22" t="s">
        <v>14</v>
      </c>
      <c r="C11" s="22" t="s">
        <v>42</v>
      </c>
      <c r="D11" s="23" t="s">
        <v>26</v>
      </c>
      <c r="E11" s="24">
        <v>1350</v>
      </c>
      <c r="F11" s="31">
        <v>40</v>
      </c>
      <c r="G11" s="27">
        <v>65</v>
      </c>
      <c r="H11" s="27">
        <v>40</v>
      </c>
      <c r="I11" s="27">
        <v>42</v>
      </c>
      <c r="J11" s="27">
        <v>46</v>
      </c>
      <c r="K11" s="28">
        <f>(F11+G11+H11+J11+I11)/5</f>
        <v>46.6</v>
      </c>
      <c r="L11" s="30"/>
      <c r="M11" s="2"/>
    </row>
    <row r="12" spans="1:13" x14ac:dyDescent="0.25">
      <c r="A12" s="85" t="s">
        <v>12</v>
      </c>
      <c r="B12" s="86"/>
      <c r="C12" s="86"/>
      <c r="D12" s="86"/>
      <c r="E12" s="86"/>
      <c r="F12" s="86"/>
      <c r="G12" s="86"/>
      <c r="H12" s="86"/>
      <c r="I12" s="86"/>
      <c r="J12" s="87"/>
      <c r="K12" s="33"/>
      <c r="L12" s="30">
        <f t="shared" si="0"/>
        <v>62910</v>
      </c>
      <c r="M12" s="2"/>
    </row>
    <row r="13" spans="1:13" ht="75.75" customHeight="1" x14ac:dyDescent="0.25">
      <c r="A13" s="34">
        <v>4</v>
      </c>
      <c r="B13" s="22" t="s">
        <v>34</v>
      </c>
      <c r="C13" s="22" t="s">
        <v>58</v>
      </c>
      <c r="D13" s="23" t="s">
        <v>26</v>
      </c>
      <c r="E13" s="24">
        <v>450</v>
      </c>
      <c r="F13" s="31">
        <v>35</v>
      </c>
      <c r="G13" s="35">
        <v>65</v>
      </c>
      <c r="H13" s="35">
        <v>35</v>
      </c>
      <c r="I13" s="35">
        <v>37</v>
      </c>
      <c r="J13" s="35">
        <v>46</v>
      </c>
      <c r="K13" s="36">
        <f>(F13+G13+H13+I13+J13)/5</f>
        <v>43.6</v>
      </c>
      <c r="L13" s="30"/>
      <c r="M13" s="2"/>
    </row>
    <row r="14" spans="1:13" x14ac:dyDescent="0.25">
      <c r="A14" s="82" t="s">
        <v>10</v>
      </c>
      <c r="B14" s="82"/>
      <c r="C14" s="82"/>
      <c r="D14" s="82"/>
      <c r="E14" s="82"/>
      <c r="F14" s="82"/>
      <c r="G14" s="82"/>
      <c r="H14" s="82"/>
      <c r="I14" s="82"/>
      <c r="J14" s="82"/>
      <c r="K14" s="37"/>
      <c r="L14" s="30">
        <f t="shared" si="0"/>
        <v>19620</v>
      </c>
      <c r="M14" s="2"/>
    </row>
    <row r="15" spans="1:13" s="4" customFormat="1" ht="60.75" customHeight="1" x14ac:dyDescent="0.25">
      <c r="A15" s="34">
        <v>5</v>
      </c>
      <c r="B15" s="22" t="s">
        <v>35</v>
      </c>
      <c r="C15" s="22" t="s">
        <v>43</v>
      </c>
      <c r="D15" s="23" t="s">
        <v>26</v>
      </c>
      <c r="E15" s="24">
        <v>5300</v>
      </c>
      <c r="F15" s="31">
        <v>35</v>
      </c>
      <c r="G15" s="35">
        <v>65</v>
      </c>
      <c r="H15" s="35">
        <v>35</v>
      </c>
      <c r="I15" s="35">
        <v>37</v>
      </c>
      <c r="J15" s="35">
        <v>43</v>
      </c>
      <c r="K15" s="36">
        <f>(F15+G15+H15+J15+I15)/5</f>
        <v>43</v>
      </c>
      <c r="L15" s="30"/>
      <c r="M15" s="2"/>
    </row>
    <row r="16" spans="1:13" x14ac:dyDescent="0.25">
      <c r="A16" s="82" t="s">
        <v>10</v>
      </c>
      <c r="B16" s="82"/>
      <c r="C16" s="82"/>
      <c r="D16" s="82"/>
      <c r="E16" s="82"/>
      <c r="F16" s="82"/>
      <c r="G16" s="82"/>
      <c r="H16" s="82"/>
      <c r="I16" s="82"/>
      <c r="J16" s="82"/>
      <c r="K16" s="37"/>
      <c r="L16" s="30">
        <f t="shared" si="0"/>
        <v>227900</v>
      </c>
      <c r="M16" s="2"/>
    </row>
    <row r="17" spans="1:13" ht="47.25" customHeight="1" x14ac:dyDescent="0.25">
      <c r="A17" s="21">
        <v>6</v>
      </c>
      <c r="B17" s="22" t="s">
        <v>15</v>
      </c>
      <c r="C17" s="22" t="s">
        <v>61</v>
      </c>
      <c r="D17" s="23" t="s">
        <v>26</v>
      </c>
      <c r="E17" s="24">
        <v>2000</v>
      </c>
      <c r="F17" s="31">
        <v>145</v>
      </c>
      <c r="G17" s="27">
        <v>125</v>
      </c>
      <c r="H17" s="27">
        <v>125</v>
      </c>
      <c r="I17" s="27">
        <v>130</v>
      </c>
      <c r="J17" s="27">
        <v>135</v>
      </c>
      <c r="K17" s="28">
        <f>(F17+G17+H17+J17+I17)/5</f>
        <v>132</v>
      </c>
      <c r="L17" s="30"/>
      <c r="M17" s="38"/>
    </row>
    <row r="18" spans="1:13" x14ac:dyDescent="0.25">
      <c r="A18" s="42" t="s">
        <v>12</v>
      </c>
      <c r="B18" s="43"/>
      <c r="C18" s="111"/>
      <c r="D18" s="111"/>
      <c r="E18" s="111"/>
      <c r="F18" s="111"/>
      <c r="G18" s="111"/>
      <c r="H18" s="111"/>
      <c r="I18" s="111"/>
      <c r="J18" s="111"/>
      <c r="K18" s="112"/>
      <c r="L18" s="30">
        <f t="shared" si="0"/>
        <v>264000</v>
      </c>
      <c r="M18" s="2"/>
    </row>
    <row r="19" spans="1:13" ht="48" customHeight="1" x14ac:dyDescent="0.25">
      <c r="A19" s="40">
        <v>7</v>
      </c>
      <c r="B19" s="22" t="s">
        <v>16</v>
      </c>
      <c r="C19" s="22" t="s">
        <v>44</v>
      </c>
      <c r="D19" s="23" t="s">
        <v>26</v>
      </c>
      <c r="E19" s="24">
        <v>300</v>
      </c>
      <c r="F19" s="41">
        <v>205</v>
      </c>
      <c r="G19" s="35">
        <v>125</v>
      </c>
      <c r="H19" s="35">
        <v>125</v>
      </c>
      <c r="I19" s="35">
        <v>130</v>
      </c>
      <c r="J19" s="35">
        <v>140</v>
      </c>
      <c r="K19" s="36">
        <f>(F19+G19+H19+J19+I19)/5</f>
        <v>145</v>
      </c>
      <c r="L19" s="30"/>
      <c r="M19" s="2"/>
    </row>
    <row r="20" spans="1:13" x14ac:dyDescent="0.25">
      <c r="A20" s="102" t="s">
        <v>12</v>
      </c>
      <c r="B20" s="103"/>
      <c r="C20" s="103"/>
      <c r="D20" s="103"/>
      <c r="E20" s="103"/>
      <c r="F20" s="104"/>
      <c r="G20" s="104"/>
      <c r="H20" s="104"/>
      <c r="I20" s="104"/>
      <c r="J20" s="105"/>
      <c r="K20" s="39"/>
      <c r="L20" s="30">
        <f t="shared" si="0"/>
        <v>43500</v>
      </c>
      <c r="M20" s="2"/>
    </row>
    <row r="21" spans="1:13" ht="63.75" customHeight="1" x14ac:dyDescent="0.25">
      <c r="A21" s="44">
        <v>8</v>
      </c>
      <c r="B21" s="45" t="s">
        <v>17</v>
      </c>
      <c r="C21" s="45" t="s">
        <v>45</v>
      </c>
      <c r="D21" s="46" t="s">
        <v>26</v>
      </c>
      <c r="E21" s="47">
        <v>1500</v>
      </c>
      <c r="F21" s="48">
        <v>205</v>
      </c>
      <c r="G21" s="49">
        <v>200</v>
      </c>
      <c r="H21" s="49">
        <v>180</v>
      </c>
      <c r="I21" s="49">
        <v>180</v>
      </c>
      <c r="J21" s="49">
        <v>170</v>
      </c>
      <c r="K21" s="50">
        <f>(F21+G21+H21+J21+I21)/5</f>
        <v>187</v>
      </c>
      <c r="L21" s="30"/>
      <c r="M21" s="2"/>
    </row>
    <row r="22" spans="1:13" x14ac:dyDescent="0.25">
      <c r="A22" s="98" t="s">
        <v>12</v>
      </c>
      <c r="B22" s="99"/>
      <c r="C22" s="99"/>
      <c r="D22" s="99"/>
      <c r="E22" s="99"/>
      <c r="F22" s="106"/>
      <c r="G22" s="106"/>
      <c r="H22" s="106"/>
      <c r="I22" s="106"/>
      <c r="J22" s="107"/>
      <c r="K22" s="51"/>
      <c r="L22" s="30">
        <f t="shared" si="0"/>
        <v>280500</v>
      </c>
      <c r="M22" s="2"/>
    </row>
    <row r="23" spans="1:13" ht="60" x14ac:dyDescent="0.25">
      <c r="A23" s="44">
        <v>9</v>
      </c>
      <c r="B23" s="45" t="s">
        <v>18</v>
      </c>
      <c r="C23" s="45" t="s">
        <v>46</v>
      </c>
      <c r="D23" s="46" t="s">
        <v>26</v>
      </c>
      <c r="E23" s="47">
        <v>150</v>
      </c>
      <c r="F23" s="52">
        <v>235</v>
      </c>
      <c r="G23" s="53">
        <v>240</v>
      </c>
      <c r="H23" s="53">
        <v>220</v>
      </c>
      <c r="I23" s="53">
        <v>220</v>
      </c>
      <c r="J23" s="53">
        <v>230</v>
      </c>
      <c r="K23" s="54">
        <f>(F23+G23+H23+J23+I23)/5</f>
        <v>229</v>
      </c>
      <c r="L23" s="30"/>
      <c r="M23" s="2"/>
    </row>
    <row r="24" spans="1:13" x14ac:dyDescent="0.25">
      <c r="A24" s="55" t="s">
        <v>12</v>
      </c>
      <c r="B24" s="45"/>
      <c r="C24" s="108"/>
      <c r="D24" s="109"/>
      <c r="E24" s="109"/>
      <c r="F24" s="109"/>
      <c r="G24" s="109"/>
      <c r="H24" s="109"/>
      <c r="I24" s="109"/>
      <c r="J24" s="109"/>
      <c r="K24" s="110"/>
      <c r="L24" s="30">
        <f t="shared" si="0"/>
        <v>34350</v>
      </c>
      <c r="M24" s="2"/>
    </row>
    <row r="25" spans="1:13" ht="109.5" customHeight="1" x14ac:dyDescent="0.25">
      <c r="A25" s="44">
        <v>10</v>
      </c>
      <c r="B25" s="45" t="s">
        <v>19</v>
      </c>
      <c r="C25" s="45" t="s">
        <v>56</v>
      </c>
      <c r="D25" s="46" t="s">
        <v>20</v>
      </c>
      <c r="E25" s="47">
        <v>1100</v>
      </c>
      <c r="F25" s="48" t="s">
        <v>36</v>
      </c>
      <c r="G25" s="49">
        <v>160</v>
      </c>
      <c r="H25" s="49">
        <v>125</v>
      </c>
      <c r="I25" s="49">
        <v>130</v>
      </c>
      <c r="J25" s="49">
        <v>120</v>
      </c>
      <c r="K25" s="50">
        <f>(G25+J25+H25+I25)/4</f>
        <v>133.75</v>
      </c>
      <c r="L25" s="30"/>
      <c r="M25" s="2"/>
    </row>
    <row r="26" spans="1:13" x14ac:dyDescent="0.25">
      <c r="A26" s="98" t="s">
        <v>12</v>
      </c>
      <c r="B26" s="99"/>
      <c r="C26" s="99"/>
      <c r="D26" s="99"/>
      <c r="E26" s="99"/>
      <c r="F26" s="100"/>
      <c r="G26" s="100"/>
      <c r="H26" s="100"/>
      <c r="I26" s="100"/>
      <c r="J26" s="101"/>
      <c r="K26" s="51"/>
      <c r="L26" s="30">
        <f>E25*K25</f>
        <v>147125</v>
      </c>
      <c r="M26" s="2"/>
    </row>
    <row r="27" spans="1:13" ht="106.5" customHeight="1" x14ac:dyDescent="0.25">
      <c r="A27" s="44">
        <v>12</v>
      </c>
      <c r="B27" s="45" t="s">
        <v>40</v>
      </c>
      <c r="C27" s="45" t="s">
        <v>57</v>
      </c>
      <c r="D27" s="46" t="s">
        <v>20</v>
      </c>
      <c r="E27" s="47">
        <v>120</v>
      </c>
      <c r="F27" s="48" t="s">
        <v>36</v>
      </c>
      <c r="G27" s="49" t="s">
        <v>36</v>
      </c>
      <c r="H27" s="49">
        <v>60</v>
      </c>
      <c r="I27" s="49">
        <v>65</v>
      </c>
      <c r="J27" s="49">
        <v>55</v>
      </c>
      <c r="K27" s="50">
        <f>(H27+J27+I27)/3</f>
        <v>60</v>
      </c>
      <c r="L27" s="30"/>
      <c r="M27" s="2"/>
    </row>
    <row r="28" spans="1:13" x14ac:dyDescent="0.25">
      <c r="A28" s="56" t="s">
        <v>12</v>
      </c>
      <c r="B28" s="57"/>
      <c r="C28" s="93"/>
      <c r="D28" s="93"/>
      <c r="E28" s="93"/>
      <c r="F28" s="93"/>
      <c r="G28" s="93"/>
      <c r="H28" s="93"/>
      <c r="I28" s="93"/>
      <c r="J28" s="93"/>
      <c r="K28" s="94"/>
      <c r="L28" s="30">
        <f>K27*E27</f>
        <v>7200</v>
      </c>
      <c r="M28" s="2"/>
    </row>
    <row r="29" spans="1:13" ht="105" x14ac:dyDescent="0.25">
      <c r="A29" s="44">
        <v>13</v>
      </c>
      <c r="B29" s="45" t="s">
        <v>21</v>
      </c>
      <c r="C29" s="45" t="s">
        <v>52</v>
      </c>
      <c r="D29" s="46" t="s">
        <v>20</v>
      </c>
      <c r="E29" s="47">
        <v>1000</v>
      </c>
      <c r="F29" s="48" t="s">
        <v>36</v>
      </c>
      <c r="G29" s="49">
        <v>125</v>
      </c>
      <c r="H29" s="49">
        <v>60</v>
      </c>
      <c r="I29" s="49">
        <v>60</v>
      </c>
      <c r="J29" s="49">
        <v>50</v>
      </c>
      <c r="K29" s="50">
        <f>(G29+I29+H29+J29)/4</f>
        <v>73.75</v>
      </c>
      <c r="L29" s="30"/>
      <c r="M29" s="2"/>
    </row>
    <row r="30" spans="1:13" x14ac:dyDescent="0.25">
      <c r="A30" s="98" t="s">
        <v>12</v>
      </c>
      <c r="B30" s="99"/>
      <c r="C30" s="99"/>
      <c r="D30" s="99"/>
      <c r="E30" s="99"/>
      <c r="F30" s="100"/>
      <c r="G30" s="100"/>
      <c r="H30" s="100"/>
      <c r="I30" s="100"/>
      <c r="J30" s="101"/>
      <c r="K30" s="51"/>
      <c r="L30" s="30">
        <f>E29*K29</f>
        <v>73750</v>
      </c>
      <c r="M30" s="2"/>
    </row>
    <row r="31" spans="1:13" ht="90" x14ac:dyDescent="0.25">
      <c r="A31" s="44">
        <v>15</v>
      </c>
      <c r="B31" s="45" t="s">
        <v>22</v>
      </c>
      <c r="C31" s="58" t="s">
        <v>53</v>
      </c>
      <c r="D31" s="46" t="s">
        <v>20</v>
      </c>
      <c r="E31" s="47">
        <v>100</v>
      </c>
      <c r="F31" s="48" t="s">
        <v>36</v>
      </c>
      <c r="G31" s="49" t="s">
        <v>36</v>
      </c>
      <c r="H31" s="49">
        <v>125</v>
      </c>
      <c r="I31" s="49">
        <v>130</v>
      </c>
      <c r="J31" s="35">
        <v>120</v>
      </c>
      <c r="K31" s="50">
        <f>(J31+H31+I31)/3</f>
        <v>125</v>
      </c>
      <c r="L31" s="30"/>
      <c r="M31" s="2"/>
    </row>
    <row r="32" spans="1:13" x14ac:dyDescent="0.25">
      <c r="A32" s="59" t="s">
        <v>12</v>
      </c>
      <c r="B32" s="60"/>
      <c r="C32" s="93"/>
      <c r="D32" s="93"/>
      <c r="E32" s="93"/>
      <c r="F32" s="93"/>
      <c r="G32" s="93"/>
      <c r="H32" s="93"/>
      <c r="I32" s="93"/>
      <c r="J32" s="93"/>
      <c r="K32" s="94"/>
      <c r="L32" s="30">
        <f t="shared" si="0"/>
        <v>12500</v>
      </c>
      <c r="M32" s="2"/>
    </row>
    <row r="33" spans="1:13" ht="45" x14ac:dyDescent="0.25">
      <c r="A33" s="44">
        <v>16</v>
      </c>
      <c r="B33" s="45" t="s">
        <v>23</v>
      </c>
      <c r="C33" s="45" t="s">
        <v>60</v>
      </c>
      <c r="D33" s="46" t="s">
        <v>26</v>
      </c>
      <c r="E33" s="47">
        <v>400</v>
      </c>
      <c r="F33" s="48">
        <v>325</v>
      </c>
      <c r="G33" s="49" t="s">
        <v>36</v>
      </c>
      <c r="H33" s="49">
        <v>200</v>
      </c>
      <c r="I33" s="49">
        <v>210</v>
      </c>
      <c r="J33" s="49">
        <v>200</v>
      </c>
      <c r="K33" s="50">
        <f>(F33+H33+J33+I33)/4</f>
        <v>233.75</v>
      </c>
      <c r="L33" s="30"/>
      <c r="M33" s="2"/>
    </row>
    <row r="34" spans="1:13" x14ac:dyDescent="0.25">
      <c r="A34" s="98" t="s">
        <v>12</v>
      </c>
      <c r="B34" s="99"/>
      <c r="C34" s="99"/>
      <c r="D34" s="99"/>
      <c r="E34" s="99"/>
      <c r="F34" s="100"/>
      <c r="G34" s="100"/>
      <c r="H34" s="100"/>
      <c r="I34" s="100"/>
      <c r="J34" s="101"/>
      <c r="K34" s="51"/>
      <c r="L34" s="30">
        <f t="shared" si="0"/>
        <v>93500</v>
      </c>
      <c r="M34" s="2"/>
    </row>
    <row r="35" spans="1:13" ht="60" x14ac:dyDescent="0.25">
      <c r="A35" s="44">
        <v>17</v>
      </c>
      <c r="B35" s="45" t="s">
        <v>27</v>
      </c>
      <c r="C35" s="45" t="s">
        <v>59</v>
      </c>
      <c r="D35" s="46" t="s">
        <v>26</v>
      </c>
      <c r="E35" s="47">
        <v>450</v>
      </c>
      <c r="F35" s="41">
        <v>325</v>
      </c>
      <c r="G35" s="49" t="s">
        <v>36</v>
      </c>
      <c r="H35" s="49">
        <v>200</v>
      </c>
      <c r="I35" s="49">
        <v>210</v>
      </c>
      <c r="J35" s="49">
        <v>200</v>
      </c>
      <c r="K35" s="50">
        <f>(F35+I35+H35+J35)/4</f>
        <v>233.75</v>
      </c>
      <c r="L35" s="30"/>
      <c r="M35" s="2"/>
    </row>
    <row r="36" spans="1:13" x14ac:dyDescent="0.25">
      <c r="A36" s="98" t="s">
        <v>12</v>
      </c>
      <c r="B36" s="99"/>
      <c r="C36" s="99"/>
      <c r="D36" s="99"/>
      <c r="E36" s="99"/>
      <c r="F36" s="100"/>
      <c r="G36" s="100"/>
      <c r="H36" s="100"/>
      <c r="I36" s="100"/>
      <c r="J36" s="101"/>
      <c r="K36" s="51"/>
      <c r="L36" s="30">
        <f t="shared" si="0"/>
        <v>105187.5</v>
      </c>
      <c r="M36" s="2"/>
    </row>
    <row r="37" spans="1:13" ht="60" x14ac:dyDescent="0.25">
      <c r="A37" s="40">
        <v>18</v>
      </c>
      <c r="B37" s="22" t="s">
        <v>24</v>
      </c>
      <c r="C37" s="22" t="s">
        <v>47</v>
      </c>
      <c r="D37" s="23" t="s">
        <v>26</v>
      </c>
      <c r="E37" s="24">
        <v>15</v>
      </c>
      <c r="F37" s="41">
        <v>255</v>
      </c>
      <c r="G37" s="35" t="s">
        <v>36</v>
      </c>
      <c r="H37" s="35">
        <v>240</v>
      </c>
      <c r="I37" s="35">
        <v>250</v>
      </c>
      <c r="J37" s="35">
        <v>240</v>
      </c>
      <c r="K37" s="36">
        <f>(F37+I37+H37+J37)/4</f>
        <v>246.25</v>
      </c>
      <c r="L37" s="30"/>
      <c r="M37" s="2"/>
    </row>
    <row r="38" spans="1:13" x14ac:dyDescent="0.25">
      <c r="A38" s="61"/>
      <c r="B38" s="95" t="s">
        <v>12</v>
      </c>
      <c r="C38" s="96"/>
      <c r="D38" s="96"/>
      <c r="E38" s="96"/>
      <c r="F38" s="96"/>
      <c r="G38" s="96"/>
      <c r="H38" s="96"/>
      <c r="I38" s="96"/>
      <c r="J38" s="96"/>
      <c r="K38" s="97"/>
      <c r="L38" s="30">
        <f t="shared" si="0"/>
        <v>3693.75</v>
      </c>
      <c r="M38" s="2"/>
    </row>
    <row r="39" spans="1:13" ht="15.75" x14ac:dyDescent="0.25">
      <c r="A39" s="2"/>
      <c r="B39" s="95" t="s">
        <v>28</v>
      </c>
      <c r="C39" s="96"/>
      <c r="D39" s="96"/>
      <c r="E39" s="96"/>
      <c r="F39" s="96"/>
      <c r="G39" s="96"/>
      <c r="H39" s="96"/>
      <c r="I39" s="96"/>
      <c r="J39" s="96"/>
      <c r="K39" s="97"/>
      <c r="L39" s="62">
        <f>SUM(L7:L38)</f>
        <v>1484076.25</v>
      </c>
      <c r="M39" s="63"/>
    </row>
    <row r="40" spans="1:13" x14ac:dyDescent="0.25">
      <c r="A40" s="65"/>
      <c r="B40" s="65"/>
      <c r="C40" s="65"/>
      <c r="D40" s="65"/>
      <c r="E40" s="65"/>
      <c r="F40" s="65"/>
      <c r="G40" s="65"/>
      <c r="H40" s="65"/>
      <c r="I40" s="65"/>
      <c r="J40" s="67"/>
      <c r="K40" s="65"/>
      <c r="L40" s="68"/>
      <c r="M40" s="2"/>
    </row>
    <row r="41" spans="1:13" x14ac:dyDescent="0.25">
      <c r="A41" s="2"/>
      <c r="B41" s="2"/>
      <c r="C41" s="2"/>
      <c r="D41" s="2"/>
      <c r="E41" s="2"/>
      <c r="F41" s="2"/>
      <c r="G41" s="2"/>
      <c r="H41" s="2"/>
      <c r="I41" s="2"/>
      <c r="J41" s="69"/>
      <c r="K41" s="70"/>
      <c r="L41" s="71"/>
      <c r="M41" s="2"/>
    </row>
    <row r="42" spans="1:13" ht="15.75" x14ac:dyDescent="0.25">
      <c r="A42" s="72">
        <v>1</v>
      </c>
      <c r="B42" s="83" t="s">
        <v>37</v>
      </c>
      <c r="C42" s="83"/>
      <c r="D42" s="84"/>
      <c r="E42" s="84"/>
      <c r="F42" s="84"/>
      <c r="G42" s="84"/>
      <c r="H42" s="84"/>
      <c r="I42" s="84"/>
      <c r="J42" s="84"/>
      <c r="K42" s="84"/>
      <c r="L42" s="84"/>
      <c r="M42" s="2"/>
    </row>
    <row r="43" spans="1:13" ht="15.75" x14ac:dyDescent="0.25">
      <c r="A43" s="72">
        <v>2</v>
      </c>
      <c r="B43" s="83" t="s">
        <v>48</v>
      </c>
      <c r="C43" s="83"/>
      <c r="D43" s="84"/>
      <c r="E43" s="84"/>
      <c r="F43" s="84"/>
      <c r="G43" s="84"/>
      <c r="H43" s="84"/>
      <c r="I43" s="84"/>
      <c r="J43" s="84"/>
      <c r="K43" s="84"/>
      <c r="L43" s="84"/>
      <c r="M43" s="2"/>
    </row>
    <row r="44" spans="1:13" ht="15" customHeight="1" x14ac:dyDescent="0.25">
      <c r="A44" s="72">
        <v>3</v>
      </c>
      <c r="B44" s="83" t="s">
        <v>51</v>
      </c>
      <c r="C44" s="83"/>
      <c r="D44" s="66"/>
      <c r="E44" s="66"/>
      <c r="F44" s="66"/>
      <c r="G44" s="66"/>
      <c r="H44" s="66"/>
      <c r="I44" s="66"/>
      <c r="J44" s="66"/>
      <c r="K44" s="73"/>
      <c r="L44" s="74"/>
      <c r="M44" s="2"/>
    </row>
    <row r="45" spans="1:13" ht="15.75" x14ac:dyDescent="0.25">
      <c r="A45" s="72">
        <v>4</v>
      </c>
      <c r="B45" s="83" t="s">
        <v>39</v>
      </c>
      <c r="C45" s="83"/>
      <c r="D45" s="84"/>
      <c r="E45" s="84"/>
      <c r="F45" s="84"/>
      <c r="G45" s="84"/>
      <c r="H45" s="84"/>
      <c r="I45" s="84"/>
      <c r="J45" s="84"/>
      <c r="K45" s="84"/>
      <c r="L45" s="84"/>
      <c r="M45" s="2"/>
    </row>
    <row r="46" spans="1:13" ht="15" customHeight="1" x14ac:dyDescent="0.25">
      <c r="A46" s="72">
        <v>5</v>
      </c>
      <c r="B46" s="83" t="s">
        <v>49</v>
      </c>
      <c r="C46" s="83"/>
      <c r="D46" s="66"/>
      <c r="E46" s="66"/>
      <c r="F46" s="66"/>
      <c r="G46" s="66"/>
      <c r="H46" s="66"/>
      <c r="I46" s="66"/>
      <c r="J46" s="66"/>
      <c r="K46" s="66"/>
      <c r="L46" s="74"/>
      <c r="M46" s="2"/>
    </row>
    <row r="47" spans="1:13" x14ac:dyDescent="0.25">
      <c r="A47" s="1"/>
      <c r="B47" s="2"/>
      <c r="C47" s="2"/>
      <c r="D47" s="2"/>
      <c r="E47" s="2"/>
      <c r="F47" s="2"/>
      <c r="G47" s="2"/>
      <c r="H47" s="2"/>
      <c r="I47" s="2"/>
      <c r="J47" s="69"/>
      <c r="K47" s="70"/>
      <c r="L47" s="71"/>
      <c r="M47" s="2"/>
    </row>
    <row r="48" spans="1:13" ht="15.75" x14ac:dyDescent="0.25">
      <c r="A48" s="76" t="s">
        <v>29</v>
      </c>
      <c r="B48" s="77"/>
      <c r="C48" s="12"/>
      <c r="D48" s="2"/>
      <c r="E48" s="2"/>
      <c r="F48" s="2"/>
      <c r="G48" s="2"/>
      <c r="H48" s="2"/>
      <c r="I48" s="2"/>
      <c r="J48" s="69"/>
      <c r="K48" s="70"/>
      <c r="L48" s="71"/>
      <c r="M48" s="2"/>
    </row>
    <row r="49" spans="1:13" ht="14.25" customHeight="1" x14ac:dyDescent="0.25">
      <c r="A49" s="76" t="s">
        <v>25</v>
      </c>
      <c r="B49" s="77"/>
      <c r="C49" s="77"/>
      <c r="D49" s="77"/>
      <c r="E49" s="77"/>
      <c r="F49" s="77"/>
      <c r="G49" s="2"/>
      <c r="H49" s="2"/>
      <c r="I49" s="2"/>
      <c r="J49" s="69"/>
      <c r="K49" s="70"/>
      <c r="L49" s="71"/>
      <c r="M49" s="2"/>
    </row>
    <row r="50" spans="1:13" ht="15.75" x14ac:dyDescent="0.25">
      <c r="A50" s="7" t="s">
        <v>50</v>
      </c>
      <c r="B50" s="8"/>
      <c r="C50" s="9"/>
      <c r="D50" s="10"/>
      <c r="E50" s="10"/>
      <c r="F50" s="10"/>
      <c r="H50" s="2"/>
      <c r="I50" s="2"/>
    </row>
    <row r="51" spans="1:13" ht="48" customHeight="1" x14ac:dyDescent="0.25">
      <c r="H51" s="2"/>
      <c r="I51" s="2"/>
    </row>
    <row r="52" spans="1:13" x14ac:dyDescent="0.25">
      <c r="H52" s="2"/>
      <c r="I52" s="2"/>
    </row>
    <row r="53" spans="1:13" ht="40.5" customHeight="1" x14ac:dyDescent="0.25">
      <c r="H53" s="2"/>
      <c r="I53" s="2"/>
    </row>
    <row r="54" spans="1:13" x14ac:dyDescent="0.25">
      <c r="H54" s="2"/>
      <c r="I54" s="2"/>
    </row>
    <row r="55" spans="1:13" x14ac:dyDescent="0.25">
      <c r="H55" s="2"/>
      <c r="I55" s="2"/>
    </row>
    <row r="56" spans="1:13" x14ac:dyDescent="0.25">
      <c r="H56" s="2"/>
      <c r="I56" s="2"/>
    </row>
    <row r="57" spans="1:13" x14ac:dyDescent="0.25">
      <c r="H57" s="2"/>
      <c r="I57" s="2"/>
    </row>
    <row r="58" spans="1:13" x14ac:dyDescent="0.25">
      <c r="H58" s="2"/>
      <c r="I58" s="2"/>
    </row>
    <row r="59" spans="1:13" ht="48.75" customHeight="1" x14ac:dyDescent="0.25">
      <c r="H59" s="2"/>
      <c r="I59" s="2"/>
    </row>
    <row r="60" spans="1:13" x14ac:dyDescent="0.25">
      <c r="H60" s="2"/>
      <c r="I60" s="2"/>
    </row>
    <row r="61" spans="1:13" ht="45" customHeight="1" x14ac:dyDescent="0.25">
      <c r="H61" s="2"/>
      <c r="I61" s="2"/>
    </row>
    <row r="62" spans="1:13" x14ac:dyDescent="0.25">
      <c r="H62" s="2"/>
      <c r="I62" s="2"/>
    </row>
    <row r="63" spans="1:13" ht="120" customHeight="1" x14ac:dyDescent="0.25">
      <c r="H63" s="2"/>
      <c r="I63" s="2"/>
    </row>
    <row r="64" spans="1:13" x14ac:dyDescent="0.25">
      <c r="H64" s="2"/>
      <c r="I64" s="2"/>
    </row>
    <row r="65" spans="8:9" ht="85.5" customHeight="1" x14ac:dyDescent="0.25">
      <c r="H65" s="2"/>
      <c r="I65" s="2"/>
    </row>
    <row r="66" spans="8:9" x14ac:dyDescent="0.25">
      <c r="H66" s="2"/>
      <c r="I66" s="2"/>
    </row>
    <row r="67" spans="8:9" x14ac:dyDescent="0.25">
      <c r="H67" s="2"/>
      <c r="I67" s="2"/>
    </row>
    <row r="68" spans="8:9" x14ac:dyDescent="0.25">
      <c r="H68" s="2"/>
      <c r="I68" s="2"/>
    </row>
    <row r="69" spans="8:9" x14ac:dyDescent="0.25">
      <c r="H69" s="2"/>
      <c r="I69" s="2"/>
    </row>
    <row r="70" spans="8:9" x14ac:dyDescent="0.25">
      <c r="H70" s="2"/>
      <c r="I70" s="2"/>
    </row>
    <row r="71" spans="8:9" x14ac:dyDescent="0.25">
      <c r="H71" s="2"/>
      <c r="I71" s="2"/>
    </row>
    <row r="72" spans="8:9" x14ac:dyDescent="0.25">
      <c r="H72" s="2"/>
      <c r="I72" s="2"/>
    </row>
    <row r="73" spans="8:9" ht="38.25" customHeight="1" x14ac:dyDescent="0.25">
      <c r="H73" s="2"/>
      <c r="I73" s="2"/>
    </row>
    <row r="74" spans="8:9" x14ac:dyDescent="0.25">
      <c r="H74" s="2"/>
      <c r="I74" s="2"/>
    </row>
    <row r="75" spans="8:9" x14ac:dyDescent="0.25">
      <c r="H75" s="2"/>
      <c r="I75" s="2"/>
    </row>
    <row r="76" spans="8:9" x14ac:dyDescent="0.25">
      <c r="H76" s="2"/>
      <c r="I76" s="2"/>
    </row>
    <row r="77" spans="8:9" x14ac:dyDescent="0.25">
      <c r="H77" s="2"/>
      <c r="I77" s="2"/>
    </row>
    <row r="78" spans="8:9" x14ac:dyDescent="0.25">
      <c r="H78" s="2"/>
      <c r="I78" s="2"/>
    </row>
    <row r="79" spans="8:9" ht="41.25" customHeight="1" x14ac:dyDescent="0.25">
      <c r="H79" s="2"/>
      <c r="I79" s="2"/>
    </row>
    <row r="80" spans="8:9" x14ac:dyDescent="0.25">
      <c r="H80" s="2"/>
      <c r="I80" s="2"/>
    </row>
    <row r="81" spans="8:9" ht="37.5" customHeight="1" x14ac:dyDescent="0.25">
      <c r="H81" s="2"/>
      <c r="I81" s="2"/>
    </row>
    <row r="82" spans="8:9" x14ac:dyDescent="0.25">
      <c r="H82" s="2"/>
      <c r="I82" s="2"/>
    </row>
    <row r="83" spans="8:9" x14ac:dyDescent="0.25">
      <c r="H83" s="2"/>
      <c r="I83" s="2"/>
    </row>
    <row r="84" spans="8:9" x14ac:dyDescent="0.25">
      <c r="H84" s="2"/>
      <c r="I84" s="2"/>
    </row>
    <row r="85" spans="8:9" x14ac:dyDescent="0.25">
      <c r="H85" s="2"/>
      <c r="I85" s="2"/>
    </row>
    <row r="86" spans="8:9" x14ac:dyDescent="0.25">
      <c r="H86" s="2"/>
      <c r="I86" s="2"/>
    </row>
    <row r="87" spans="8:9" x14ac:dyDescent="0.25">
      <c r="H87" s="2"/>
      <c r="I87" s="2"/>
    </row>
    <row r="88" spans="8:9" x14ac:dyDescent="0.25">
      <c r="H88" s="2"/>
      <c r="I88" s="2"/>
    </row>
    <row r="89" spans="8:9" ht="72" customHeight="1" x14ac:dyDescent="0.25">
      <c r="H89" s="2"/>
      <c r="I89" s="2"/>
    </row>
    <row r="90" spans="8:9" x14ac:dyDescent="0.25">
      <c r="H90" s="2"/>
      <c r="I90" s="2"/>
    </row>
    <row r="91" spans="8:9" x14ac:dyDescent="0.25">
      <c r="H91" s="2"/>
      <c r="I91" s="2"/>
    </row>
    <row r="92" spans="8:9" x14ac:dyDescent="0.25">
      <c r="H92" s="2"/>
      <c r="I92" s="2"/>
    </row>
    <row r="93" spans="8:9" x14ac:dyDescent="0.25">
      <c r="H93" s="2"/>
      <c r="I93" s="2"/>
    </row>
    <row r="94" spans="8:9" x14ac:dyDescent="0.25">
      <c r="H94" s="2"/>
      <c r="I94" s="2"/>
    </row>
    <row r="95" spans="8:9" x14ac:dyDescent="0.25">
      <c r="H95" s="2"/>
      <c r="I95" s="2"/>
    </row>
    <row r="96" spans="8:9" x14ac:dyDescent="0.25">
      <c r="H96" s="2"/>
      <c r="I96" s="2"/>
    </row>
    <row r="97" spans="8:9" x14ac:dyDescent="0.25">
      <c r="H97" s="2"/>
      <c r="I97" s="2"/>
    </row>
    <row r="98" spans="8:9" x14ac:dyDescent="0.25">
      <c r="H98" s="2"/>
      <c r="I98" s="2"/>
    </row>
    <row r="99" spans="8:9" x14ac:dyDescent="0.25">
      <c r="H99" s="2"/>
      <c r="I99" s="2"/>
    </row>
    <row r="100" spans="8:9" x14ac:dyDescent="0.25">
      <c r="H100" s="2"/>
      <c r="I100" s="2"/>
    </row>
    <row r="101" spans="8:9" x14ac:dyDescent="0.25">
      <c r="H101" s="2"/>
      <c r="I101" s="2"/>
    </row>
    <row r="102" spans="8:9" x14ac:dyDescent="0.25">
      <c r="H102" s="2"/>
      <c r="I102" s="2"/>
    </row>
    <row r="103" spans="8:9" x14ac:dyDescent="0.25">
      <c r="H103" s="2"/>
      <c r="I103" s="2"/>
    </row>
    <row r="104" spans="8:9" x14ac:dyDescent="0.25">
      <c r="H104" s="2"/>
      <c r="I104" s="2"/>
    </row>
    <row r="105" spans="8:9" x14ac:dyDescent="0.25">
      <c r="H105" s="2"/>
      <c r="I105" s="2"/>
    </row>
    <row r="106" spans="8:9" x14ac:dyDescent="0.25">
      <c r="H106" s="2"/>
      <c r="I106" s="2"/>
    </row>
    <row r="107" spans="8:9" x14ac:dyDescent="0.25">
      <c r="H107" s="2"/>
      <c r="I107" s="2"/>
    </row>
    <row r="108" spans="8:9" x14ac:dyDescent="0.25">
      <c r="H108" s="2"/>
      <c r="I108" s="2"/>
    </row>
    <row r="109" spans="8:9" x14ac:dyDescent="0.25">
      <c r="H109" s="2"/>
      <c r="I109" s="2"/>
    </row>
    <row r="110" spans="8:9" x14ac:dyDescent="0.25">
      <c r="H110" s="2"/>
      <c r="I110" s="2"/>
    </row>
    <row r="111" spans="8:9" x14ac:dyDescent="0.25">
      <c r="H111" s="2"/>
      <c r="I111" s="2"/>
    </row>
    <row r="112" spans="8:9" x14ac:dyDescent="0.25">
      <c r="H112" s="2"/>
      <c r="I112" s="2"/>
    </row>
    <row r="113" spans="8:9" x14ac:dyDescent="0.25">
      <c r="H113" s="2"/>
      <c r="I113" s="2"/>
    </row>
    <row r="114" spans="8:9" x14ac:dyDescent="0.25">
      <c r="H114" s="2"/>
      <c r="I114" s="2"/>
    </row>
    <row r="115" spans="8:9" ht="38.25" customHeight="1" x14ac:dyDescent="0.25">
      <c r="H115" s="2"/>
      <c r="I115" s="2"/>
    </row>
    <row r="116" spans="8:9" x14ac:dyDescent="0.25">
      <c r="H116" s="2"/>
      <c r="I116" s="2"/>
    </row>
    <row r="117" spans="8:9" ht="38.25" customHeight="1" x14ac:dyDescent="0.25">
      <c r="H117" s="2"/>
      <c r="I117" s="2"/>
    </row>
    <row r="118" spans="8:9" x14ac:dyDescent="0.25">
      <c r="H118" s="2"/>
      <c r="I118" s="2"/>
    </row>
    <row r="119" spans="8:9" x14ac:dyDescent="0.25">
      <c r="H119" s="2"/>
      <c r="I119" s="2"/>
    </row>
    <row r="120" spans="8:9" x14ac:dyDescent="0.25">
      <c r="H120" s="2"/>
      <c r="I120" s="2"/>
    </row>
    <row r="121" spans="8:9" x14ac:dyDescent="0.25">
      <c r="H121" s="2"/>
      <c r="I121" s="2"/>
    </row>
    <row r="122" spans="8:9" x14ac:dyDescent="0.25">
      <c r="H122" s="2"/>
      <c r="I122" s="2"/>
    </row>
    <row r="123" spans="8:9" x14ac:dyDescent="0.25">
      <c r="H123" s="2"/>
      <c r="I123" s="2"/>
    </row>
    <row r="124" spans="8:9" x14ac:dyDescent="0.25">
      <c r="H124" s="2"/>
      <c r="I124" s="2"/>
    </row>
    <row r="125" spans="8:9" x14ac:dyDescent="0.25">
      <c r="H125" s="2"/>
      <c r="I125" s="2"/>
    </row>
    <row r="126" spans="8:9" x14ac:dyDescent="0.25">
      <c r="H126" s="2"/>
      <c r="I126" s="2"/>
    </row>
    <row r="127" spans="8:9" x14ac:dyDescent="0.25">
      <c r="H127" s="2"/>
      <c r="I127" s="2"/>
    </row>
    <row r="128" spans="8:9" x14ac:dyDescent="0.25">
      <c r="H128" s="2"/>
      <c r="I128" s="2"/>
    </row>
    <row r="129" spans="8:9" ht="40.5" customHeight="1" x14ac:dyDescent="0.25">
      <c r="H129" s="2"/>
      <c r="I129" s="2"/>
    </row>
    <row r="130" spans="8:9" x14ac:dyDescent="0.25">
      <c r="H130" s="2"/>
      <c r="I130" s="2"/>
    </row>
    <row r="131" spans="8:9" ht="48" customHeight="1" x14ac:dyDescent="0.25">
      <c r="H131" s="2"/>
      <c r="I131" s="2"/>
    </row>
    <row r="132" spans="8:9" x14ac:dyDescent="0.25">
      <c r="H132" s="2"/>
      <c r="I132" s="2"/>
    </row>
    <row r="133" spans="8:9" ht="60" customHeight="1" x14ac:dyDescent="0.25">
      <c r="H133" s="2"/>
      <c r="I133" s="2"/>
    </row>
    <row r="134" spans="8:9" x14ac:dyDescent="0.25">
      <c r="H134" s="2"/>
      <c r="I134" s="2"/>
    </row>
    <row r="135" spans="8:9" x14ac:dyDescent="0.25">
      <c r="H135" s="2"/>
      <c r="I135" s="2"/>
    </row>
    <row r="136" spans="8:9" x14ac:dyDescent="0.25">
      <c r="H136" s="2"/>
      <c r="I136" s="2"/>
    </row>
    <row r="137" spans="8:9" ht="30.75" customHeight="1" x14ac:dyDescent="0.25">
      <c r="H137" s="2"/>
      <c r="I137" s="2"/>
    </row>
    <row r="138" spans="8:9" ht="31.5" customHeight="1" x14ac:dyDescent="0.25">
      <c r="H138" s="2"/>
      <c r="I138" s="2"/>
    </row>
    <row r="139" spans="8:9" ht="31.5" customHeight="1" x14ac:dyDescent="0.25">
      <c r="H139" s="2"/>
      <c r="I139" s="2"/>
    </row>
    <row r="140" spans="8:9" ht="31.5" customHeight="1" x14ac:dyDescent="0.25">
      <c r="H140" s="2"/>
      <c r="I140" s="2"/>
    </row>
    <row r="141" spans="8:9" ht="33" customHeight="1" x14ac:dyDescent="0.25">
      <c r="H141" s="2"/>
      <c r="I141" s="2"/>
    </row>
  </sheetData>
  <mergeCells count="37">
    <mergeCell ref="A3:L3"/>
    <mergeCell ref="B1:L2"/>
    <mergeCell ref="C32:K32"/>
    <mergeCell ref="B38:K38"/>
    <mergeCell ref="B39:K39"/>
    <mergeCell ref="A30:J30"/>
    <mergeCell ref="A34:J34"/>
    <mergeCell ref="A36:J36"/>
    <mergeCell ref="A20:J20"/>
    <mergeCell ref="A22:J22"/>
    <mergeCell ref="A26:J26"/>
    <mergeCell ref="C24:K24"/>
    <mergeCell ref="C28:K28"/>
    <mergeCell ref="C18:K18"/>
    <mergeCell ref="A8:J8"/>
    <mergeCell ref="A10:J10"/>
    <mergeCell ref="B5:B6"/>
    <mergeCell ref="C5:C6"/>
    <mergeCell ref="D5:D6"/>
    <mergeCell ref="E5:E6"/>
    <mergeCell ref="F5:J5"/>
    <mergeCell ref="K5:K6"/>
    <mergeCell ref="L5:L6"/>
    <mergeCell ref="A16:J16"/>
    <mergeCell ref="A48:B48"/>
    <mergeCell ref="A49:F49"/>
    <mergeCell ref="B44:C44"/>
    <mergeCell ref="B46:C46"/>
    <mergeCell ref="B42:C42"/>
    <mergeCell ref="D42:L42"/>
    <mergeCell ref="B43:C43"/>
    <mergeCell ref="D43:L43"/>
    <mergeCell ref="B45:C45"/>
    <mergeCell ref="D45:L45"/>
    <mergeCell ref="A12:J12"/>
    <mergeCell ref="A14:J14"/>
    <mergeCell ref="A5:A6"/>
  </mergeCells>
  <pageMargins left="0.70866141732283472" right="0.70866141732283472" top="0.74803149606299213" bottom="0.74803149606299213" header="0.31496062992125984" footer="0.31496062992125984"/>
  <pageSetup paperSize="9" scale="5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 пол 2016</vt:lpstr>
      <vt:lpstr>'2 пол 2016'!Область_печати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Боярищева Татьяна Федоровна</cp:lastModifiedBy>
  <cp:lastPrinted>2016-12-23T06:32:14Z</cp:lastPrinted>
  <dcterms:created xsi:type="dcterms:W3CDTF">2014-02-14T07:05:08Z</dcterms:created>
  <dcterms:modified xsi:type="dcterms:W3CDTF">2016-12-26T11:40:01Z</dcterms:modified>
</cp:coreProperties>
</file>