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1\1 квартал\запуск ЭА - поставка СВТ и запчастей для СМП (запреты 878, 126-н)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Лист2!$7:$8</definedName>
    <definedName name="_xlnm.Print_Area" localSheetId="0">Лист2!$A$1:$H$66</definedName>
  </definedNames>
  <calcPr calcId="162913" iterateDelta="1E-4"/>
</workbook>
</file>

<file path=xl/calcChain.xml><?xml version="1.0" encoding="utf-8"?>
<calcChain xmlns="http://schemas.openxmlformats.org/spreadsheetml/2006/main">
  <c r="H60" i="1" l="1"/>
  <c r="F59" i="1"/>
  <c r="E59" i="1"/>
  <c r="D59" i="1"/>
  <c r="C59" i="1"/>
  <c r="B59" i="1"/>
  <c r="H43" i="1"/>
  <c r="F43" i="1"/>
  <c r="E43" i="1"/>
  <c r="D43" i="1"/>
  <c r="C43" i="1"/>
  <c r="B43" i="1"/>
  <c r="G42" i="1"/>
  <c r="H38" i="1"/>
  <c r="F38" i="1"/>
  <c r="E38" i="1"/>
  <c r="D38" i="1"/>
  <c r="C38" i="1"/>
  <c r="B38" i="1"/>
  <c r="G37" i="1"/>
  <c r="H58" i="1" l="1"/>
  <c r="F58" i="1"/>
  <c r="E58" i="1"/>
  <c r="D58" i="1"/>
  <c r="C58" i="1"/>
  <c r="B58" i="1"/>
  <c r="G57" i="1"/>
  <c r="H53" i="1" l="1"/>
  <c r="F53" i="1"/>
  <c r="E53" i="1"/>
  <c r="D53" i="1"/>
  <c r="C53" i="1"/>
  <c r="B53" i="1"/>
  <c r="G52" i="1"/>
  <c r="H23" i="1"/>
  <c r="F23" i="1"/>
  <c r="E23" i="1"/>
  <c r="D23" i="1"/>
  <c r="C23" i="1"/>
  <c r="B23" i="1"/>
  <c r="G22" i="1"/>
  <c r="H48" i="1"/>
  <c r="F48" i="1"/>
  <c r="E48" i="1"/>
  <c r="D48" i="1"/>
  <c r="C48" i="1"/>
  <c r="B48" i="1"/>
  <c r="G47" i="1"/>
  <c r="H33" i="1"/>
  <c r="F33" i="1"/>
  <c r="E33" i="1"/>
  <c r="D33" i="1"/>
  <c r="C33" i="1"/>
  <c r="B33" i="1"/>
  <c r="G32" i="1"/>
  <c r="H28" i="1"/>
  <c r="F28" i="1"/>
  <c r="E28" i="1"/>
  <c r="D28" i="1"/>
  <c r="C28" i="1"/>
  <c r="B28" i="1"/>
  <c r="G27" i="1"/>
  <c r="H13" i="1"/>
  <c r="F13" i="1"/>
  <c r="E13" i="1"/>
  <c r="D13" i="1"/>
  <c r="C13" i="1"/>
  <c r="B13" i="1"/>
  <c r="G12" i="1"/>
  <c r="G17" i="1" l="1"/>
  <c r="H18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<sst xmlns="http://schemas.openxmlformats.org/spreadsheetml/2006/main" count="145" uniqueCount="57">
  <si>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</si>
  <si>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</si>
  <si>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</si>
  <si>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</si>
  <si>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</si>
  <si>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</si>
  <si>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</si>
  <si>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</si>
  <si>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</si>
  <si>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цена, руб</t>
  </si>
  <si>
    <t>Начальная (максимальная) цена контракта: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</si>
  <si>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</si>
  <si>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</si>
  <si>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</si>
  <si>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</si>
  <si>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</si>
  <si>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О.В.Дергилев</t>
  </si>
  <si>
    <t>Исполнитель: Работник контрактной службы, тел. 5-00-61</t>
  </si>
  <si>
    <t>Наименование товара</t>
  </si>
  <si>
    <t>Технические характеристики товара</t>
  </si>
  <si>
    <t>Количество, шт</t>
  </si>
  <si>
    <t>Цена за ед. товара, руб</t>
  </si>
  <si>
    <t xml:space="preserve">Код ОКПД2:
</t>
  </si>
  <si>
    <t>Приложение к извещению</t>
  </si>
  <si>
    <t xml:space="preserve">аукцион в электронной форме
</t>
  </si>
  <si>
    <t>IV. ОБОСНОВАНИЕ НАЧАЛЬНОЙ (МАКСИМАЛЬНОЙ) ЦЕНЫ КОНТРАКТА,
 НАЧАЛЬНЫХ ЦЕН ЕДИНИЦ ТОВАРА, РАБОТЫ, УСЛУГИ</t>
  </si>
  <si>
    <t>поставка средств вычислительной техники и запасных частей</t>
  </si>
  <si>
    <t>26.20.17.110-00000007</t>
  </si>
  <si>
    <t>Монитор, подключаемый к компьютеру</t>
  </si>
  <si>
    <t>26.20.18.000-00000069</t>
  </si>
  <si>
    <t>Многофункциональное устройство (МФУ)</t>
  </si>
  <si>
    <t>Блок питания для корпуса</t>
  </si>
  <si>
    <t xml:space="preserve">Блок питания для корпуса компьютерный
Характеристики устройства:
- блок питания ATX 12В, мощностью не менее 450 Вт; 
- выходная мощность по линии +12В не менее 400 Вт; 
- диаметр вентилятора блока питания не менее 120 мм;
- наличие разъёма питания материнской платы 24+8 pin, разборный 24-pin разъём, 4-pin могут отстёгиваться в случае необходимости, разборный 8-pin разъём;
- наличие коннектора питания видеокарт 1х6-pin разъем;
- наличие не менее 2 разъёмов питания SATA;
- длина кабеля питания процессора не менее 0,50 м.
</t>
  </si>
  <si>
    <t xml:space="preserve">64-битный многоядерный процессор для настольных компьютеров.
Характеристики устройства:
- разъём AM4;
- базовая частота работы процессора: не менее 3,7 Гигагерц;
- количество ядер – не менее 4;
- количество потоков – не менее 8;
- объем памяти кэша третьего уровня – не менее 4 Мегабайт;
- поддержка наборов инструкций: SHA, AVX, AVX2, FMA3, SSE4a, SSE4.2, AES, SSE4.1, SSSE3, MMX, SSE, SSE2, SSE3;
- поддержка 64-битного набора команд;
- поддержка оперативной памяти стандарта DDR4;
- тепловыделение – не более 65 Вт;
- наличие интегрированного графического ядра;
- максимальная частота графического ядра – не менее 1400 Мегагерц;
- наличие в комплекте системы охлаждения (кулера);
- поддержка операционной системы Microsoft Windows 10.
</t>
  </si>
  <si>
    <t xml:space="preserve">Материнская плата с процессорным разъёмом AM4 для настольных компьютеров.
Характеристики устройства:
- процессорный разъём AM4;
- наличие не менее 4 слотов оперативной памяти типа DDR4 производительностью не менее 3200 Мегагерц;
- производительность сетевого контроллера не менее 1 Гигабит/с;
- наличие интегрированного видеоконтроллера с разъёмами HDMI, VGA;
- наличие выходов audio, поддержка интерфейсов SATA 3.0, USB 3.0;
- форм-фактор micro-ATX; 
- наличие следующих разъёмов: SATA - не менее 6 штук, M.2 – не менее 1 штуки;
- поддержка накопителей типа M.2;
- наличие следующих разъёмов: PCI Express х1– не менее 2 штук, PCI Express х16 – не менее 1 штуки;
- количество портов USB на задней панели - не менее 6 штук;
- поддержка операционной системы Microsoft Windows 10.
</t>
  </si>
  <si>
    <t>Гарнитура</t>
  </si>
  <si>
    <t>26.20.18.000-00000068</t>
  </si>
  <si>
    <t>Дата составления: 29.01.2021</t>
  </si>
  <si>
    <t xml:space="preserve">26.20.40.110 </t>
  </si>
  <si>
    <t>Схемы интегральные электронные</t>
  </si>
  <si>
    <t>Видеокамера</t>
  </si>
  <si>
    <t>коммерческие предложения от 27.11.2020 № 5516/1, от 25.11.2020 № 2511/1, от  27.11.2020 № 5522</t>
  </si>
  <si>
    <t>коммерческие предложения от 27.11.2020 № 6546, от 27.11.2020 № 3024, от 27.11.2020 № 6550</t>
  </si>
  <si>
    <t>коммерческие предложения от 27.11.2020 № 544654, от 27.11.2020 № 27112020-02, от 27.11.2020 № 544657</t>
  </si>
  <si>
    <t xml:space="preserve">- размер диагонали: от 27 дюймов;
- разрешение экрана: 3840 x 2160 точек;
- изогнутый экран: нет;
- интерфейс подключения: HDMI;
- количество портов HDMI: от 2 штук;
- максимальная частота обновления (смена кадров): от 75 Гц;
- угол обзора по вертикали, градус: от 160;
- угол обзора по горизонтали, градус: от 170;
- яркость, кд/м2: 350 - 400;
- класс энергетической эффективности: А, А+, А++.
</t>
  </si>
  <si>
    <t>26.11.30.000</t>
  </si>
  <si>
    <t>26.40.33.110-00000010</t>
  </si>
  <si>
    <t xml:space="preserve">Видеокамера, выполняющая функции веб-камеры с микрофоном.
Характеристики устройства:
- HD-формат: Full HD 1080p;
- разъёмы: USB;
- съёмка и возможности: фокусировка ручная, функция веб-камеры;
- частота кадров (кадр/сек): 30;
- число мегапикселей матрицы: до 4.
</t>
  </si>
  <si>
    <t>26.40.42.120-00000004</t>
  </si>
  <si>
    <t xml:space="preserve">- вид: двухпроводная;
- длина провода: от 1.5 м;
- конструкция: с двумя наушниками;
- крепление микрофона: фиксированное;
- наличие кнопки РТТ: нет;
- разъём: 3,5 мм;
- тип конструкции наушников: накладные;
- чувствительность микрофона: от 50 дБ.
</t>
  </si>
  <si>
    <t>Модуль памяти DDR4</t>
  </si>
  <si>
    <t xml:space="preserve">Модуль оперативной памяти стандарта DDR4.
Характеристики устройства:
- производительность – не менее 2666 Мегагерц;
- объём модуля - не менее 8 Гигабайт;
- тип памяти: DDR4.
</t>
  </si>
  <si>
    <t>Модуль памяти DDR3</t>
  </si>
  <si>
    <t xml:space="preserve">Модуль оперативной памяти стандарта DDR3.
Характеристики устройства:
- производительность – не менее 1333 Мегагерц;
- объём модуля - не менее 8 Гигабайт;
- тип памяти: DDR3.
</t>
  </si>
  <si>
    <t>26.20.40.190</t>
  </si>
  <si>
    <t xml:space="preserve">- цветность печати: цветная;
- формат печати А4;
- количество печати страниц в месяц, штук: от 30000;
- максимальное разрешение печати, dpi: 600х600;
- максимальное разрешение сканирования, dpi: 1200х1200;
- наличие ЖК-дисплея: да;
- тип сканирования: планшетный;
- объем установленной оперативной памяти: от 256 Мбайт;
- скорость цветной печати, стр/мин: 10-20;
- скорость черно-белой печати, стр/мин: до 20;
- способ подключения: USB, LAN;
- класс энергетической эффективности: А, А+, А++, А+++.
</t>
  </si>
  <si>
    <t xml:space="preserve">- цветность печати: черно-белая;
- формат печати А4;
- количество печати страниц в месяц: от 20000 штук;
- возможность двухсторонней печати: да;
- возможность двухстороннего сканирования: да;
- максимальное разрешение печати, dpi: 1200х1200;
- максимальное разрешение сканирования, dpi: 600х600;
- наличие устройства автоподачи сканера;
- тип сканирования: протяжный/планшетный;
- объем установленной оперативной памяти: от 512 Мбайт;
- ресурс фотобарабана, страниц: от 100 000;
- скорость черно-белой печати, стр/мин: 30-40;
- способ подключения: USB, LAN;
- класс энергетической эффективности: А, А+, А++, А+++.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</si>
</sst>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sz val="7"/>
      <name val="PT Astra Serif"/>
      <family val="1"/>
      <charset val="204"/>
    </font>
    <font>
      <sz val="11"/>
      <color rgb="FF000099"/>
      <name val="PT Astra Serif"/>
      <family val="1"/>
      <charset val="204"/>
    </font>
    <font>
      <b/>
      <sz val="9"/>
      <color rgb="FF000099"/>
      <name val="PT Astra Serif"/>
      <family val="1"/>
      <charset val="204"/>
    </font>
    <font>
      <b/>
      <sz val="11"/>
      <name val="PT Astra Serif"/>
      <family val="1"/>
      <charset val="204"/>
    </font>
    <font>
      <sz val="9"/>
      <color rgb="FF000099"/>
      <name val="PT Astra Serif"/>
      <family val="1"/>
      <charset val="204"/>
    </font>
    <font>
      <sz val="10"/>
      <color rgb="FF000099"/>
      <name val="PT Astra Serif"/>
      <family val="1"/>
      <charset val="204"/>
    </font>
    <font>
      <b/>
      <sz val="11"/>
      <color rgb="FF000099"/>
      <name val="PT Astra Serif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3" xfId="0" applyFont="1" applyFill="1" applyBorder="1" applyAlignment="1">
      <alignment vertical="top"/>
    </xf>
    <xf numFmtId="0" fontId="5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/>
    </xf>
    <xf numFmtId="4" fontId="8" fillId="2" borderId="7" xfId="0" applyNumberFormat="1" applyFont="1" applyFill="1" applyBorder="1" applyAlignment="1">
      <alignment vertical="top"/>
    </xf>
    <xf numFmtId="4" fontId="6" fillId="2" borderId="8" xfId="0" applyNumberFormat="1" applyFont="1" applyFill="1" applyBorder="1"/>
    <xf numFmtId="4" fontId="6" fillId="3" borderId="9" xfId="0" applyNumberFormat="1" applyFont="1" applyFill="1" applyBorder="1"/>
    <xf numFmtId="0" fontId="9" fillId="2" borderId="14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horizontal="right"/>
    </xf>
    <xf numFmtId="4" fontId="13" fillId="2" borderId="18" xfId="0" applyNumberFormat="1" applyFont="1" applyFill="1" applyBorder="1" applyAlignment="1">
      <alignment vertical="top" wrapText="1"/>
    </xf>
    <xf numFmtId="4" fontId="10" fillId="2" borderId="0" xfId="0" applyNumberFormat="1" applyFont="1" applyFill="1"/>
    <xf numFmtId="0" fontId="6" fillId="2" borderId="0" xfId="0" applyFont="1" applyFill="1"/>
    <xf numFmtId="0" fontId="2" fillId="2" borderId="0" xfId="0" applyFont="1" applyFill="1" applyAlignment="1"/>
    <xf numFmtId="0" fontId="6" fillId="0" borderId="0" xfId="0" applyFont="1" applyAlignment="1">
      <alignment horizontal="right"/>
    </xf>
    <xf numFmtId="3" fontId="2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2" fillId="2" borderId="19" xfId="0" applyFont="1" applyFill="1" applyBorder="1" applyAlignment="1">
      <alignment vertical="top" wrapText="1"/>
    </xf>
    <xf numFmtId="0" fontId="2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/>
    </xf>
    <xf numFmtId="4" fontId="6" fillId="2" borderId="22" xfId="0" applyNumberFormat="1" applyFont="1" applyFill="1" applyBorder="1" applyAlignment="1">
      <alignment vertical="top" wrapText="1"/>
    </xf>
    <xf numFmtId="4" fontId="6" fillId="2" borderId="23" xfId="0" applyNumberFormat="1" applyFont="1" applyFill="1" applyBorder="1"/>
    <xf numFmtId="4" fontId="10" fillId="2" borderId="24" xfId="0" applyNumberFormat="1" applyFont="1" applyFill="1" applyBorder="1" applyAlignment="1">
      <alignment vertical="top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2" fillId="2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top"/>
    </xf>
    <xf numFmtId="0" fontId="7" fillId="2" borderId="29" xfId="0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 wrapText="1"/>
    </xf>
    <xf numFmtId="49" fontId="7" fillId="2" borderId="29" xfId="0" applyNumberFormat="1" applyFont="1" applyFill="1" applyBorder="1" applyAlignment="1">
      <alignment horizontal="left" vertical="top" wrapText="1"/>
    </xf>
    <xf numFmtId="49" fontId="7" fillId="2" borderId="16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zoomScale="175" zoomScaleNormal="175" zoomScaleSheetLayoutView="100" workbookViewId="0">
      <pane xSplit="1" ySplit="3" topLeftCell="B11" activePane="bottomRight" state="frozen"/>
      <selection pane="topRight" activeCell="B1" sqref="B1"/>
      <selection pane="bottomLeft" activeCell="A107" sqref="A107"/>
      <selection pane="bottomRight" activeCell="B12" sqref="B12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.7109375" style="1" customWidth="1"/>
    <col min="8" max="8" width="11.5703125" style="1" customWidth="1"/>
    <col min="9" max="12" width="11.5703125" style="27"/>
    <col min="13" max="16384" width="11.5703125" style="1"/>
  </cols>
  <sheetData>
    <row r="1" spans="1:12" x14ac:dyDescent="0.2">
      <c r="H1" s="28" t="s">
        <v>23</v>
      </c>
    </row>
    <row r="3" spans="1:12" ht="34.5" customHeight="1" x14ac:dyDescent="0.2">
      <c r="A3" s="50" t="s">
        <v>25</v>
      </c>
      <c r="B3" s="50"/>
      <c r="C3" s="50"/>
      <c r="D3" s="50"/>
      <c r="E3" s="50"/>
      <c r="F3" s="50"/>
      <c r="G3" s="50"/>
      <c r="H3" s="50"/>
      <c r="I3" s="1"/>
      <c r="J3" s="1"/>
      <c r="K3" s="1"/>
      <c r="L3" s="1"/>
    </row>
    <row r="4" spans="1:12" ht="31.5" x14ac:dyDescent="0.25">
      <c r="A4" s="2" t="s">
        <v>8</v>
      </c>
      <c r="B4" s="51" t="s">
        <v>24</v>
      </c>
      <c r="C4" s="51"/>
      <c r="D4" s="51"/>
      <c r="E4" s="51"/>
      <c r="F4" s="51"/>
      <c r="G4" s="51"/>
      <c r="H4" s="51"/>
      <c r="I4" s="1"/>
      <c r="J4" s="1"/>
      <c r="K4" s="1"/>
      <c r="L4" s="1"/>
    </row>
    <row r="5" spans="1:12" ht="47.25" x14ac:dyDescent="0.25">
      <c r="A5" s="3" t="s">
        <v>7</v>
      </c>
      <c r="B5" s="52" t="s">
        <v>26</v>
      </c>
      <c r="C5" s="52"/>
      <c r="D5" s="52"/>
      <c r="E5" s="52"/>
      <c r="F5" s="52"/>
      <c r="G5" s="52"/>
      <c r="H5" s="52"/>
      <c r="I5" s="1"/>
      <c r="J5" s="1"/>
      <c r="K5" s="1"/>
      <c r="L5" s="1"/>
    </row>
    <row r="6" spans="1:12" ht="31.5" customHeight="1" x14ac:dyDescent="0.25">
      <c r="A6" s="4" t="s">
        <v>11</v>
      </c>
      <c r="B6" s="54" t="s">
        <v>15</v>
      </c>
      <c r="C6" s="54"/>
      <c r="D6" s="54"/>
      <c r="E6" s="54"/>
      <c r="F6" s="54"/>
      <c r="G6" s="54"/>
      <c r="H6" s="5">
        <v>3</v>
      </c>
      <c r="I6" s="1"/>
      <c r="J6" s="1"/>
      <c r="K6" s="1"/>
      <c r="L6" s="1"/>
    </row>
    <row r="7" spans="1:12" ht="15" x14ac:dyDescent="0.25">
      <c r="A7" s="6" t="s">
        <v>0</v>
      </c>
      <c r="B7" s="53" t="s">
        <v>1</v>
      </c>
      <c r="C7" s="53"/>
      <c r="D7" s="53"/>
      <c r="E7" s="53"/>
      <c r="F7" s="53"/>
      <c r="G7" s="7" t="s">
        <v>2</v>
      </c>
      <c r="H7" s="8" t="s">
        <v>3</v>
      </c>
      <c r="I7" s="1"/>
      <c r="J7" s="1"/>
      <c r="K7" s="1"/>
      <c r="L7" s="1"/>
    </row>
    <row r="8" spans="1:12" ht="15.75" thickBot="1" x14ac:dyDescent="0.3">
      <c r="A8" s="9"/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1" t="s">
        <v>9</v>
      </c>
      <c r="H8" s="12" t="s">
        <v>9</v>
      </c>
      <c r="I8" s="1"/>
      <c r="J8" s="1"/>
      <c r="K8" s="1"/>
      <c r="L8" s="1"/>
    </row>
    <row r="9" spans="1:12" ht="13.5" customHeight="1" x14ac:dyDescent="0.2">
      <c r="A9" s="29" t="s">
        <v>18</v>
      </c>
      <c r="B9" s="47" t="s">
        <v>30</v>
      </c>
      <c r="C9" s="47"/>
      <c r="D9" s="47"/>
      <c r="E9" s="47"/>
      <c r="F9" s="47"/>
      <c r="G9" s="39" t="s">
        <v>22</v>
      </c>
      <c r="H9" s="37" t="s">
        <v>4</v>
      </c>
      <c r="I9" s="1"/>
      <c r="J9" s="1"/>
      <c r="K9" s="1"/>
      <c r="L9" s="1"/>
    </row>
    <row r="10" spans="1:12" ht="15" x14ac:dyDescent="0.2">
      <c r="A10" s="30" t="s">
        <v>20</v>
      </c>
      <c r="B10" s="42">
        <v>2</v>
      </c>
      <c r="C10" s="42"/>
      <c r="D10" s="42"/>
      <c r="E10" s="42"/>
      <c r="F10" s="42"/>
      <c r="G10" s="43" t="s">
        <v>29</v>
      </c>
      <c r="H10" s="38" t="s">
        <v>4</v>
      </c>
      <c r="I10" s="1"/>
      <c r="J10" s="1"/>
      <c r="K10" s="1"/>
      <c r="L10" s="1"/>
    </row>
    <row r="11" spans="1:12" ht="149.25" customHeight="1" x14ac:dyDescent="0.2">
      <c r="A11" s="30" t="s">
        <v>19</v>
      </c>
      <c r="B11" s="48" t="s">
        <v>56</v>
      </c>
      <c r="C11" s="49"/>
      <c r="D11" s="49"/>
      <c r="E11" s="49"/>
      <c r="F11" s="49"/>
      <c r="G11" s="44"/>
      <c r="H11" s="38" t="s">
        <v>4</v>
      </c>
      <c r="I11" s="1"/>
      <c r="J11" s="1"/>
      <c r="K11" s="1"/>
      <c r="L11" s="1"/>
    </row>
    <row r="12" spans="1:12" ht="15" x14ac:dyDescent="0.2">
      <c r="A12" s="30" t="s">
        <v>21</v>
      </c>
      <c r="B12" s="32">
        <v>38000</v>
      </c>
      <c r="C12" s="13">
        <v>38380</v>
      </c>
      <c r="D12" s="13">
        <v>38010</v>
      </c>
      <c r="E12" s="13"/>
      <c r="F12" s="13"/>
      <c r="G12" s="14">
        <f>SUM(B12:F12)/3</f>
        <v>38130</v>
      </c>
      <c r="H12" s="15">
        <v>38130</v>
      </c>
      <c r="I12" s="1"/>
      <c r="J12" s="1"/>
      <c r="K12" s="1"/>
      <c r="L12" s="1"/>
    </row>
    <row r="13" spans="1:12" ht="15.75" thickBot="1" x14ac:dyDescent="0.3">
      <c r="A13" s="31" t="s">
        <v>5</v>
      </c>
      <c r="B13" s="33">
        <f>B12*$B10</f>
        <v>76000</v>
      </c>
      <c r="C13" s="16">
        <f>C12*$B10</f>
        <v>76760</v>
      </c>
      <c r="D13" s="16">
        <f>D12*$B10</f>
        <v>76020</v>
      </c>
      <c r="E13" s="16">
        <f>E12*$B10</f>
        <v>0</v>
      </c>
      <c r="F13" s="16">
        <f>F12*$B10</f>
        <v>0</v>
      </c>
      <c r="G13" s="16"/>
      <c r="H13" s="17">
        <f>H12*$B10</f>
        <v>76260</v>
      </c>
      <c r="I13" s="1"/>
      <c r="J13" s="1"/>
      <c r="K13" s="1"/>
      <c r="L13" s="1"/>
    </row>
    <row r="14" spans="1:12" ht="13.5" customHeight="1" x14ac:dyDescent="0.2">
      <c r="A14" s="29" t="s">
        <v>18</v>
      </c>
      <c r="B14" s="47" t="s">
        <v>28</v>
      </c>
      <c r="C14" s="47"/>
      <c r="D14" s="47"/>
      <c r="E14" s="47"/>
      <c r="F14" s="47"/>
      <c r="G14" s="39" t="s">
        <v>22</v>
      </c>
      <c r="H14" s="37" t="s">
        <v>4</v>
      </c>
      <c r="I14" s="1"/>
      <c r="J14" s="1"/>
      <c r="K14" s="1"/>
      <c r="L14" s="1"/>
    </row>
    <row r="15" spans="1:12" ht="15" x14ac:dyDescent="0.2">
      <c r="A15" s="30" t="s">
        <v>20</v>
      </c>
      <c r="B15" s="42">
        <v>4</v>
      </c>
      <c r="C15" s="42"/>
      <c r="D15" s="42"/>
      <c r="E15" s="42"/>
      <c r="F15" s="42"/>
      <c r="G15" s="43" t="s">
        <v>27</v>
      </c>
      <c r="H15" s="38" t="s">
        <v>4</v>
      </c>
      <c r="I15" s="1"/>
      <c r="J15" s="1"/>
      <c r="K15" s="1"/>
      <c r="L15" s="1"/>
    </row>
    <row r="16" spans="1:12" ht="105.75" customHeight="1" x14ac:dyDescent="0.2">
      <c r="A16" s="30" t="s">
        <v>19</v>
      </c>
      <c r="B16" s="48" t="s">
        <v>44</v>
      </c>
      <c r="C16" s="49"/>
      <c r="D16" s="49"/>
      <c r="E16" s="49"/>
      <c r="F16" s="49"/>
      <c r="G16" s="44"/>
      <c r="H16" s="38" t="s">
        <v>4</v>
      </c>
      <c r="I16" s="1"/>
      <c r="J16" s="1"/>
      <c r="K16" s="1"/>
      <c r="L16" s="1"/>
    </row>
    <row r="17" spans="1:12" ht="15" x14ac:dyDescent="0.2">
      <c r="A17" s="30" t="s">
        <v>21</v>
      </c>
      <c r="B17" s="32">
        <v>19000</v>
      </c>
      <c r="C17" s="13">
        <v>19190</v>
      </c>
      <c r="D17" s="13">
        <v>19050</v>
      </c>
      <c r="E17" s="13"/>
      <c r="F17" s="13"/>
      <c r="G17" s="14">
        <f>SUM(B17:F17)/3</f>
        <v>19080</v>
      </c>
      <c r="H17" s="15">
        <v>19080</v>
      </c>
      <c r="I17" s="1"/>
      <c r="J17" s="1"/>
      <c r="K17" s="1"/>
      <c r="L17" s="1"/>
    </row>
    <row r="18" spans="1:12" ht="15.75" thickBot="1" x14ac:dyDescent="0.3">
      <c r="A18" s="31" t="s">
        <v>5</v>
      </c>
      <c r="B18" s="33">
        <f>B17*$B15</f>
        <v>76000</v>
      </c>
      <c r="C18" s="16">
        <f>C17*$B15</f>
        <v>76760</v>
      </c>
      <c r="D18" s="16">
        <f>D17*$B15</f>
        <v>76200</v>
      </c>
      <c r="E18" s="16">
        <f>E17*$B15</f>
        <v>0</v>
      </c>
      <c r="F18" s="16">
        <f>F17*$B15</f>
        <v>0</v>
      </c>
      <c r="G18" s="16"/>
      <c r="H18" s="17">
        <f>H17*$B15</f>
        <v>76320</v>
      </c>
      <c r="I18" s="1"/>
      <c r="J18" s="1"/>
      <c r="K18" s="1"/>
      <c r="L18" s="1"/>
    </row>
    <row r="19" spans="1:12" ht="13.5" customHeight="1" x14ac:dyDescent="0.2">
      <c r="A19" s="29" t="s">
        <v>18</v>
      </c>
      <c r="B19" s="47" t="s">
        <v>31</v>
      </c>
      <c r="C19" s="47"/>
      <c r="D19" s="47"/>
      <c r="E19" s="47"/>
      <c r="F19" s="47"/>
      <c r="G19" s="39" t="s">
        <v>22</v>
      </c>
      <c r="H19" s="37" t="s">
        <v>4</v>
      </c>
      <c r="I19" s="1"/>
      <c r="J19" s="1"/>
      <c r="K19" s="1"/>
      <c r="L19" s="1"/>
    </row>
    <row r="20" spans="1:12" ht="15" x14ac:dyDescent="0.2">
      <c r="A20" s="30" t="s">
        <v>20</v>
      </c>
      <c r="B20" s="42">
        <v>25</v>
      </c>
      <c r="C20" s="42"/>
      <c r="D20" s="42"/>
      <c r="E20" s="42"/>
      <c r="F20" s="42"/>
      <c r="G20" s="43" t="s">
        <v>38</v>
      </c>
      <c r="H20" s="38" t="s">
        <v>4</v>
      </c>
      <c r="I20" s="1"/>
      <c r="J20" s="1"/>
      <c r="K20" s="1"/>
      <c r="L20" s="1"/>
    </row>
    <row r="21" spans="1:12" ht="103.5" customHeight="1" x14ac:dyDescent="0.2">
      <c r="A21" s="30" t="s">
        <v>19</v>
      </c>
      <c r="B21" s="45" t="s">
        <v>32</v>
      </c>
      <c r="C21" s="46"/>
      <c r="D21" s="46"/>
      <c r="E21" s="46"/>
      <c r="F21" s="46"/>
      <c r="G21" s="44"/>
      <c r="H21" s="38" t="s">
        <v>4</v>
      </c>
      <c r="I21" s="1"/>
      <c r="J21" s="1"/>
      <c r="K21" s="1"/>
      <c r="L21" s="1"/>
    </row>
    <row r="22" spans="1:12" ht="15" x14ac:dyDescent="0.2">
      <c r="A22" s="30" t="s">
        <v>21</v>
      </c>
      <c r="B22" s="32">
        <v>2400</v>
      </c>
      <c r="C22" s="13">
        <v>2424</v>
      </c>
      <c r="D22" s="13">
        <v>2480</v>
      </c>
      <c r="E22" s="13"/>
      <c r="F22" s="13"/>
      <c r="G22" s="14">
        <f>SUM(B22:F22)/3</f>
        <v>2434.6666666666665</v>
      </c>
      <c r="H22" s="15">
        <v>2435</v>
      </c>
      <c r="I22" s="1"/>
      <c r="J22" s="1"/>
      <c r="K22" s="1"/>
      <c r="L22" s="1"/>
    </row>
    <row r="23" spans="1:12" ht="15.75" thickBot="1" x14ac:dyDescent="0.3">
      <c r="A23" s="31" t="s">
        <v>5</v>
      </c>
      <c r="B23" s="33">
        <f>B22*$B20</f>
        <v>60000</v>
      </c>
      <c r="C23" s="16">
        <f>C22*$B20</f>
        <v>60600</v>
      </c>
      <c r="D23" s="16">
        <f>D22*$B20</f>
        <v>62000</v>
      </c>
      <c r="E23" s="16">
        <f>E22*$B20</f>
        <v>0</v>
      </c>
      <c r="F23" s="16">
        <f>F22*$B20</f>
        <v>0</v>
      </c>
      <c r="G23" s="16"/>
      <c r="H23" s="17">
        <f>H22*$B20</f>
        <v>60875</v>
      </c>
      <c r="I23" s="1"/>
      <c r="J23" s="1"/>
      <c r="K23" s="1"/>
      <c r="L23" s="1"/>
    </row>
    <row r="24" spans="1:12" ht="13.5" customHeight="1" x14ac:dyDescent="0.2">
      <c r="A24" s="29" t="s">
        <v>18</v>
      </c>
      <c r="B24" s="47" t="s">
        <v>39</v>
      </c>
      <c r="C24" s="47"/>
      <c r="D24" s="47"/>
      <c r="E24" s="47"/>
      <c r="F24" s="47"/>
      <c r="G24" s="39" t="s">
        <v>22</v>
      </c>
      <c r="H24" s="37" t="s">
        <v>4</v>
      </c>
      <c r="I24" s="1"/>
      <c r="J24" s="1"/>
      <c r="K24" s="1"/>
      <c r="L24" s="1"/>
    </row>
    <row r="25" spans="1:12" ht="15" x14ac:dyDescent="0.2">
      <c r="A25" s="30" t="s">
        <v>20</v>
      </c>
      <c r="B25" s="42">
        <v>4</v>
      </c>
      <c r="C25" s="42"/>
      <c r="D25" s="42"/>
      <c r="E25" s="42"/>
      <c r="F25" s="42"/>
      <c r="G25" s="43" t="s">
        <v>45</v>
      </c>
      <c r="H25" s="38" t="s">
        <v>4</v>
      </c>
      <c r="I25" s="1"/>
      <c r="J25" s="1"/>
      <c r="K25" s="1"/>
      <c r="L25" s="1"/>
    </row>
    <row r="26" spans="1:12" ht="168" customHeight="1" x14ac:dyDescent="0.2">
      <c r="A26" s="30" t="s">
        <v>19</v>
      </c>
      <c r="B26" s="45" t="s">
        <v>33</v>
      </c>
      <c r="C26" s="46"/>
      <c r="D26" s="46"/>
      <c r="E26" s="46"/>
      <c r="F26" s="46"/>
      <c r="G26" s="44"/>
      <c r="H26" s="38" t="s">
        <v>4</v>
      </c>
      <c r="I26" s="1"/>
      <c r="J26" s="1"/>
      <c r="K26" s="1"/>
      <c r="L26" s="1"/>
    </row>
    <row r="27" spans="1:12" ht="15" x14ac:dyDescent="0.2">
      <c r="A27" s="30" t="s">
        <v>21</v>
      </c>
      <c r="B27" s="32">
        <v>12900</v>
      </c>
      <c r="C27" s="13">
        <v>13029</v>
      </c>
      <c r="D27" s="13">
        <v>12970</v>
      </c>
      <c r="E27" s="13"/>
      <c r="F27" s="13"/>
      <c r="G27" s="14">
        <f>SUM(B27:F27)/3</f>
        <v>12966.333333333334</v>
      </c>
      <c r="H27" s="15">
        <v>12966</v>
      </c>
      <c r="I27" s="1"/>
      <c r="J27" s="1"/>
      <c r="K27" s="1"/>
      <c r="L27" s="1"/>
    </row>
    <row r="28" spans="1:12" ht="15.75" thickBot="1" x14ac:dyDescent="0.3">
      <c r="A28" s="31" t="s">
        <v>5</v>
      </c>
      <c r="B28" s="33">
        <f>B27*$B25</f>
        <v>51600</v>
      </c>
      <c r="C28" s="16">
        <f>C27*$B25</f>
        <v>52116</v>
      </c>
      <c r="D28" s="16">
        <f>D27*$B25</f>
        <v>51880</v>
      </c>
      <c r="E28" s="16">
        <f>E27*$B25</f>
        <v>0</v>
      </c>
      <c r="F28" s="16">
        <f>F27*$B25</f>
        <v>0</v>
      </c>
      <c r="G28" s="16"/>
      <c r="H28" s="17">
        <f>H27*$B25</f>
        <v>51864</v>
      </c>
      <c r="I28" s="1"/>
      <c r="J28" s="1"/>
      <c r="K28" s="1"/>
      <c r="L28" s="1"/>
    </row>
    <row r="29" spans="1:12" ht="13.5" customHeight="1" x14ac:dyDescent="0.2">
      <c r="A29" s="29" t="s">
        <v>18</v>
      </c>
      <c r="B29" s="47" t="s">
        <v>39</v>
      </c>
      <c r="C29" s="47"/>
      <c r="D29" s="47"/>
      <c r="E29" s="47"/>
      <c r="F29" s="47"/>
      <c r="G29" s="39" t="s">
        <v>22</v>
      </c>
      <c r="H29" s="37" t="s">
        <v>4</v>
      </c>
      <c r="I29" s="1"/>
      <c r="J29" s="1"/>
      <c r="K29" s="1"/>
      <c r="L29" s="1"/>
    </row>
    <row r="30" spans="1:12" ht="15" x14ac:dyDescent="0.2">
      <c r="A30" s="30" t="s">
        <v>20</v>
      </c>
      <c r="B30" s="42">
        <v>4</v>
      </c>
      <c r="C30" s="42"/>
      <c r="D30" s="42"/>
      <c r="E30" s="42"/>
      <c r="F30" s="42"/>
      <c r="G30" s="43" t="s">
        <v>45</v>
      </c>
      <c r="H30" s="38" t="s">
        <v>4</v>
      </c>
      <c r="I30" s="1"/>
      <c r="J30" s="1"/>
      <c r="K30" s="1"/>
      <c r="L30" s="1"/>
    </row>
    <row r="31" spans="1:12" ht="156" customHeight="1" x14ac:dyDescent="0.2">
      <c r="A31" s="30" t="s">
        <v>19</v>
      </c>
      <c r="B31" s="45" t="s">
        <v>34</v>
      </c>
      <c r="C31" s="46"/>
      <c r="D31" s="46"/>
      <c r="E31" s="46"/>
      <c r="F31" s="46"/>
      <c r="G31" s="44"/>
      <c r="H31" s="38" t="s">
        <v>4</v>
      </c>
      <c r="I31" s="1"/>
      <c r="J31" s="1"/>
      <c r="K31" s="1"/>
      <c r="L31" s="1"/>
    </row>
    <row r="32" spans="1:12" ht="15" x14ac:dyDescent="0.2">
      <c r="A32" s="30" t="s">
        <v>21</v>
      </c>
      <c r="B32" s="32">
        <v>5900</v>
      </c>
      <c r="C32" s="13">
        <v>5959</v>
      </c>
      <c r="D32" s="13">
        <v>5970</v>
      </c>
      <c r="E32" s="13"/>
      <c r="F32" s="13"/>
      <c r="G32" s="14">
        <f>SUM(B32:F32)/3</f>
        <v>5943</v>
      </c>
      <c r="H32" s="15">
        <v>5943</v>
      </c>
      <c r="I32" s="1"/>
      <c r="J32" s="1"/>
      <c r="K32" s="1"/>
      <c r="L32" s="1"/>
    </row>
    <row r="33" spans="1:12" ht="15.75" thickBot="1" x14ac:dyDescent="0.3">
      <c r="A33" s="31" t="s">
        <v>5</v>
      </c>
      <c r="B33" s="33">
        <f>B32*$B30</f>
        <v>23600</v>
      </c>
      <c r="C33" s="16">
        <f>C32*$B30</f>
        <v>23836</v>
      </c>
      <c r="D33" s="16">
        <f>D32*$B30</f>
        <v>23880</v>
      </c>
      <c r="E33" s="16">
        <f>E32*$B30</f>
        <v>0</v>
      </c>
      <c r="F33" s="16">
        <f>F32*$B30</f>
        <v>0</v>
      </c>
      <c r="G33" s="16"/>
      <c r="H33" s="17">
        <f>H32*$B30</f>
        <v>23772</v>
      </c>
      <c r="I33" s="1"/>
      <c r="J33" s="1"/>
      <c r="K33" s="1"/>
      <c r="L33" s="1"/>
    </row>
    <row r="34" spans="1:12" ht="13.5" customHeight="1" x14ac:dyDescent="0.2">
      <c r="A34" s="29" t="s">
        <v>18</v>
      </c>
      <c r="B34" s="47" t="s">
        <v>50</v>
      </c>
      <c r="C34" s="47"/>
      <c r="D34" s="47"/>
      <c r="E34" s="47"/>
      <c r="F34" s="47"/>
      <c r="G34" s="39" t="s">
        <v>22</v>
      </c>
      <c r="H34" s="37" t="s">
        <v>4</v>
      </c>
      <c r="I34" s="1"/>
      <c r="J34" s="1"/>
      <c r="K34" s="1"/>
      <c r="L34" s="1"/>
    </row>
    <row r="35" spans="1:12" ht="15" x14ac:dyDescent="0.2">
      <c r="A35" s="30" t="s">
        <v>20</v>
      </c>
      <c r="B35" s="42">
        <v>8</v>
      </c>
      <c r="C35" s="42"/>
      <c r="D35" s="42"/>
      <c r="E35" s="42"/>
      <c r="F35" s="42"/>
      <c r="G35" s="43" t="s">
        <v>54</v>
      </c>
      <c r="H35" s="38" t="s">
        <v>4</v>
      </c>
      <c r="I35" s="1"/>
      <c r="J35" s="1"/>
      <c r="K35" s="1"/>
      <c r="L35" s="1"/>
    </row>
    <row r="36" spans="1:12" ht="53.25" customHeight="1" x14ac:dyDescent="0.2">
      <c r="A36" s="30" t="s">
        <v>19</v>
      </c>
      <c r="B36" s="45" t="s">
        <v>51</v>
      </c>
      <c r="C36" s="46"/>
      <c r="D36" s="46"/>
      <c r="E36" s="46"/>
      <c r="F36" s="46"/>
      <c r="G36" s="44"/>
      <c r="H36" s="38" t="s">
        <v>4</v>
      </c>
      <c r="I36" s="1"/>
      <c r="J36" s="1"/>
      <c r="K36" s="1"/>
      <c r="L36" s="1"/>
    </row>
    <row r="37" spans="1:12" ht="15" x14ac:dyDescent="0.2">
      <c r="A37" s="30" t="s">
        <v>21</v>
      </c>
      <c r="B37" s="32">
        <v>3000</v>
      </c>
      <c r="C37" s="13">
        <v>3080</v>
      </c>
      <c r="D37" s="13">
        <v>3040</v>
      </c>
      <c r="E37" s="13"/>
      <c r="F37" s="13"/>
      <c r="G37" s="14">
        <f>SUM(B37:F37)/3</f>
        <v>3040</v>
      </c>
      <c r="H37" s="15">
        <v>3040</v>
      </c>
      <c r="I37" s="1"/>
      <c r="J37" s="1"/>
      <c r="K37" s="1"/>
      <c r="L37" s="1"/>
    </row>
    <row r="38" spans="1:12" ht="15.75" thickBot="1" x14ac:dyDescent="0.3">
      <c r="A38" s="31" t="s">
        <v>5</v>
      </c>
      <c r="B38" s="33">
        <f>B37*$B35</f>
        <v>24000</v>
      </c>
      <c r="C38" s="16">
        <f>C37*$B35</f>
        <v>24640</v>
      </c>
      <c r="D38" s="16">
        <f>D37*$B35</f>
        <v>24320</v>
      </c>
      <c r="E38" s="16">
        <f>E37*$B35</f>
        <v>0</v>
      </c>
      <c r="F38" s="16">
        <f>F37*$B35</f>
        <v>0</v>
      </c>
      <c r="G38" s="16"/>
      <c r="H38" s="17">
        <f>H37*$B35</f>
        <v>24320</v>
      </c>
      <c r="I38" s="1"/>
      <c r="J38" s="1"/>
      <c r="K38" s="1"/>
      <c r="L38" s="1"/>
    </row>
    <row r="39" spans="1:12" ht="13.5" customHeight="1" x14ac:dyDescent="0.2">
      <c r="A39" s="29" t="s">
        <v>18</v>
      </c>
      <c r="B39" s="47" t="s">
        <v>52</v>
      </c>
      <c r="C39" s="47"/>
      <c r="D39" s="47"/>
      <c r="E39" s="47"/>
      <c r="F39" s="47"/>
      <c r="G39" s="39" t="s">
        <v>22</v>
      </c>
      <c r="H39" s="37" t="s">
        <v>4</v>
      </c>
      <c r="I39" s="1"/>
      <c r="J39" s="1"/>
      <c r="K39" s="1"/>
      <c r="L39" s="1"/>
    </row>
    <row r="40" spans="1:12" ht="15" customHeight="1" x14ac:dyDescent="0.2">
      <c r="A40" s="30" t="s">
        <v>20</v>
      </c>
      <c r="B40" s="42">
        <v>10</v>
      </c>
      <c r="C40" s="42"/>
      <c r="D40" s="42"/>
      <c r="E40" s="42"/>
      <c r="F40" s="42"/>
      <c r="G40" s="43" t="s">
        <v>54</v>
      </c>
      <c r="H40" s="38" t="s">
        <v>4</v>
      </c>
      <c r="I40" s="1"/>
      <c r="J40" s="1"/>
      <c r="K40" s="1"/>
      <c r="L40" s="1"/>
    </row>
    <row r="41" spans="1:12" ht="53.25" customHeight="1" x14ac:dyDescent="0.2">
      <c r="A41" s="30" t="s">
        <v>19</v>
      </c>
      <c r="B41" s="45" t="s">
        <v>53</v>
      </c>
      <c r="C41" s="46"/>
      <c r="D41" s="46"/>
      <c r="E41" s="46"/>
      <c r="F41" s="46"/>
      <c r="G41" s="44"/>
      <c r="H41" s="38" t="s">
        <v>4</v>
      </c>
      <c r="I41" s="1"/>
      <c r="J41" s="1"/>
      <c r="K41" s="1"/>
      <c r="L41" s="1"/>
    </row>
    <row r="42" spans="1:12" ht="15" x14ac:dyDescent="0.2">
      <c r="A42" s="30" t="s">
        <v>21</v>
      </c>
      <c r="B42" s="32">
        <v>4000</v>
      </c>
      <c r="C42" s="13">
        <v>4100</v>
      </c>
      <c r="D42" s="13">
        <v>4200</v>
      </c>
      <c r="E42" s="13"/>
      <c r="F42" s="13"/>
      <c r="G42" s="14">
        <f>SUM(B42:F42)/3</f>
        <v>4100</v>
      </c>
      <c r="H42" s="15">
        <v>4100</v>
      </c>
      <c r="I42" s="1"/>
      <c r="J42" s="1"/>
      <c r="K42" s="1"/>
      <c r="L42" s="1"/>
    </row>
    <row r="43" spans="1:12" ht="15.75" thickBot="1" x14ac:dyDescent="0.3">
      <c r="A43" s="31" t="s">
        <v>5</v>
      </c>
      <c r="B43" s="33">
        <f>B42*$B40</f>
        <v>40000</v>
      </c>
      <c r="C43" s="16">
        <f>C42*$B40</f>
        <v>41000</v>
      </c>
      <c r="D43" s="16">
        <f>D42*$B40</f>
        <v>42000</v>
      </c>
      <c r="E43" s="16">
        <f>E42*$B40</f>
        <v>0</v>
      </c>
      <c r="F43" s="16">
        <f>F42*$B40</f>
        <v>0</v>
      </c>
      <c r="G43" s="16"/>
      <c r="H43" s="17">
        <f>H42*$B40</f>
        <v>41000</v>
      </c>
      <c r="I43" s="1"/>
      <c r="J43" s="1"/>
      <c r="K43" s="1"/>
      <c r="L43" s="1"/>
    </row>
    <row r="44" spans="1:12" ht="13.5" customHeight="1" x14ac:dyDescent="0.2">
      <c r="A44" s="29" t="s">
        <v>18</v>
      </c>
      <c r="B44" s="47" t="s">
        <v>40</v>
      </c>
      <c r="C44" s="47"/>
      <c r="D44" s="47"/>
      <c r="E44" s="47"/>
      <c r="F44" s="47"/>
      <c r="G44" s="39" t="s">
        <v>22</v>
      </c>
      <c r="H44" s="37" t="s">
        <v>4</v>
      </c>
      <c r="I44" s="1"/>
      <c r="J44" s="1"/>
      <c r="K44" s="1"/>
      <c r="L44" s="1"/>
    </row>
    <row r="45" spans="1:12" ht="15" x14ac:dyDescent="0.2">
      <c r="A45" s="30" t="s">
        <v>20</v>
      </c>
      <c r="B45" s="42">
        <v>10</v>
      </c>
      <c r="C45" s="42"/>
      <c r="D45" s="42"/>
      <c r="E45" s="42"/>
      <c r="F45" s="42"/>
      <c r="G45" s="43" t="s">
        <v>46</v>
      </c>
      <c r="H45" s="38" t="s">
        <v>4</v>
      </c>
      <c r="I45" s="1"/>
      <c r="J45" s="1"/>
      <c r="K45" s="1"/>
      <c r="L45" s="1"/>
    </row>
    <row r="46" spans="1:12" ht="75" customHeight="1" x14ac:dyDescent="0.2">
      <c r="A46" s="30" t="s">
        <v>19</v>
      </c>
      <c r="B46" s="48" t="s">
        <v>47</v>
      </c>
      <c r="C46" s="49"/>
      <c r="D46" s="49"/>
      <c r="E46" s="49"/>
      <c r="F46" s="49"/>
      <c r="G46" s="44"/>
      <c r="H46" s="38" t="s">
        <v>4</v>
      </c>
      <c r="I46" s="1"/>
      <c r="J46" s="1"/>
      <c r="K46" s="1"/>
      <c r="L46" s="1"/>
    </row>
    <row r="47" spans="1:12" ht="15" x14ac:dyDescent="0.2">
      <c r="A47" s="30" t="s">
        <v>21</v>
      </c>
      <c r="B47" s="32">
        <v>2000</v>
      </c>
      <c r="C47" s="13">
        <v>2020</v>
      </c>
      <c r="D47" s="13">
        <v>2010</v>
      </c>
      <c r="E47" s="13"/>
      <c r="F47" s="13"/>
      <c r="G47" s="14">
        <f>SUM(B47:F47)/3</f>
        <v>2010</v>
      </c>
      <c r="H47" s="15">
        <v>2010</v>
      </c>
      <c r="I47" s="1"/>
      <c r="J47" s="1"/>
      <c r="K47" s="1"/>
      <c r="L47" s="1"/>
    </row>
    <row r="48" spans="1:12" ht="15.75" thickBot="1" x14ac:dyDescent="0.3">
      <c r="A48" s="31" t="s">
        <v>5</v>
      </c>
      <c r="B48" s="33">
        <f>B47*$B45</f>
        <v>20000</v>
      </c>
      <c r="C48" s="16">
        <f>C47*$B45</f>
        <v>20200</v>
      </c>
      <c r="D48" s="16">
        <f>D47*$B45</f>
        <v>20100</v>
      </c>
      <c r="E48" s="16">
        <f>E47*$B45</f>
        <v>0</v>
      </c>
      <c r="F48" s="16">
        <f>F47*$B45</f>
        <v>0</v>
      </c>
      <c r="G48" s="16"/>
      <c r="H48" s="17">
        <f>H47*$B45</f>
        <v>20100</v>
      </c>
      <c r="I48" s="1"/>
      <c r="J48" s="1"/>
      <c r="K48" s="1"/>
      <c r="L48" s="1"/>
    </row>
    <row r="49" spans="1:13" ht="13.5" customHeight="1" x14ac:dyDescent="0.2">
      <c r="A49" s="29" t="s">
        <v>18</v>
      </c>
      <c r="B49" s="47" t="s">
        <v>35</v>
      </c>
      <c r="C49" s="47"/>
      <c r="D49" s="47"/>
      <c r="E49" s="47"/>
      <c r="F49" s="47"/>
      <c r="G49" s="39" t="s">
        <v>22</v>
      </c>
      <c r="H49" s="37" t="s">
        <v>4</v>
      </c>
      <c r="I49" s="1"/>
      <c r="J49" s="1"/>
      <c r="K49" s="1"/>
      <c r="L49" s="1"/>
    </row>
    <row r="50" spans="1:13" ht="15" x14ac:dyDescent="0.2">
      <c r="A50" s="30" t="s">
        <v>20</v>
      </c>
      <c r="B50" s="42">
        <v>15</v>
      </c>
      <c r="C50" s="42"/>
      <c r="D50" s="42"/>
      <c r="E50" s="42"/>
      <c r="F50" s="42"/>
      <c r="G50" s="43" t="s">
        <v>48</v>
      </c>
      <c r="H50" s="38" t="s">
        <v>4</v>
      </c>
      <c r="I50" s="1"/>
      <c r="J50" s="1"/>
      <c r="K50" s="1"/>
      <c r="L50" s="1"/>
    </row>
    <row r="51" spans="1:13" ht="82.5" customHeight="1" x14ac:dyDescent="0.2">
      <c r="A51" s="30" t="s">
        <v>19</v>
      </c>
      <c r="B51" s="48" t="s">
        <v>49</v>
      </c>
      <c r="C51" s="49"/>
      <c r="D51" s="49"/>
      <c r="E51" s="49"/>
      <c r="F51" s="49"/>
      <c r="G51" s="44"/>
      <c r="H51" s="38" t="s">
        <v>4</v>
      </c>
      <c r="I51" s="1"/>
      <c r="J51" s="1"/>
      <c r="K51" s="1"/>
      <c r="L51" s="1"/>
    </row>
    <row r="52" spans="1:13" ht="15" x14ac:dyDescent="0.2">
      <c r="A52" s="30" t="s">
        <v>21</v>
      </c>
      <c r="B52" s="32">
        <v>1900</v>
      </c>
      <c r="C52" s="13">
        <v>1919</v>
      </c>
      <c r="D52" s="13">
        <v>1920</v>
      </c>
      <c r="E52" s="13"/>
      <c r="F52" s="13"/>
      <c r="G52" s="14">
        <f>SUM(B52:F52)/3</f>
        <v>1913</v>
      </c>
      <c r="H52" s="15">
        <v>1913</v>
      </c>
      <c r="I52" s="1"/>
      <c r="J52" s="1"/>
      <c r="K52" s="1"/>
      <c r="L52" s="1"/>
    </row>
    <row r="53" spans="1:13" ht="15.75" thickBot="1" x14ac:dyDescent="0.3">
      <c r="A53" s="31" t="s">
        <v>5</v>
      </c>
      <c r="B53" s="33">
        <f>B52*$B50</f>
        <v>28500</v>
      </c>
      <c r="C53" s="16">
        <f>C52*$B50</f>
        <v>28785</v>
      </c>
      <c r="D53" s="16">
        <f>D52*$B50</f>
        <v>28800</v>
      </c>
      <c r="E53" s="16">
        <f>E52*$B50</f>
        <v>0</v>
      </c>
      <c r="F53" s="16">
        <f>F52*$B50</f>
        <v>0</v>
      </c>
      <c r="G53" s="16"/>
      <c r="H53" s="17">
        <f>H52*$B50</f>
        <v>28695</v>
      </c>
      <c r="I53" s="1"/>
      <c r="J53" s="1"/>
      <c r="K53" s="1"/>
      <c r="L53" s="1"/>
    </row>
    <row r="54" spans="1:13" ht="13.5" customHeight="1" x14ac:dyDescent="0.2">
      <c r="A54" s="29" t="s">
        <v>18</v>
      </c>
      <c r="B54" s="47" t="s">
        <v>30</v>
      </c>
      <c r="C54" s="47"/>
      <c r="D54" s="47"/>
      <c r="E54" s="47"/>
      <c r="F54" s="47"/>
      <c r="G54" s="39" t="s">
        <v>22</v>
      </c>
      <c r="H54" s="37" t="s">
        <v>4</v>
      </c>
      <c r="I54" s="1"/>
      <c r="J54" s="1"/>
      <c r="K54" s="1"/>
      <c r="L54" s="1"/>
    </row>
    <row r="55" spans="1:13" ht="15" x14ac:dyDescent="0.2">
      <c r="A55" s="30" t="s">
        <v>20</v>
      </c>
      <c r="B55" s="42">
        <v>1</v>
      </c>
      <c r="C55" s="42"/>
      <c r="D55" s="42"/>
      <c r="E55" s="42"/>
      <c r="F55" s="42"/>
      <c r="G55" s="43" t="s">
        <v>36</v>
      </c>
      <c r="H55" s="38" t="s">
        <v>4</v>
      </c>
      <c r="I55" s="1"/>
      <c r="J55" s="1"/>
      <c r="K55" s="1"/>
      <c r="L55" s="1"/>
    </row>
    <row r="56" spans="1:13" ht="128.25" customHeight="1" x14ac:dyDescent="0.2">
      <c r="A56" s="30" t="s">
        <v>19</v>
      </c>
      <c r="B56" s="48" t="s">
        <v>55</v>
      </c>
      <c r="C56" s="49"/>
      <c r="D56" s="49"/>
      <c r="E56" s="49"/>
      <c r="F56" s="49"/>
      <c r="G56" s="44"/>
      <c r="H56" s="38" t="s">
        <v>4</v>
      </c>
      <c r="I56" s="1"/>
      <c r="J56" s="1"/>
      <c r="K56" s="1"/>
      <c r="L56" s="1"/>
    </row>
    <row r="57" spans="1:13" ht="15" x14ac:dyDescent="0.2">
      <c r="A57" s="30" t="s">
        <v>21</v>
      </c>
      <c r="B57" s="32">
        <v>29800</v>
      </c>
      <c r="C57" s="13">
        <v>30000</v>
      </c>
      <c r="D57" s="13">
        <v>29900</v>
      </c>
      <c r="E57" s="13"/>
      <c r="F57" s="13"/>
      <c r="G57" s="14">
        <f>SUM(B57:F57)/3</f>
        <v>29900</v>
      </c>
      <c r="H57" s="15">
        <v>29900</v>
      </c>
      <c r="I57" s="1"/>
      <c r="J57" s="1"/>
      <c r="K57" s="1"/>
      <c r="L57" s="1"/>
    </row>
    <row r="58" spans="1:13" ht="15.75" thickBot="1" x14ac:dyDescent="0.3">
      <c r="A58" s="31" t="s">
        <v>5</v>
      </c>
      <c r="B58" s="33">
        <f>B57*$B55</f>
        <v>29800</v>
      </c>
      <c r="C58" s="16">
        <f>C57*$B55</f>
        <v>30000</v>
      </c>
      <c r="D58" s="16">
        <f>D57*$B55</f>
        <v>29900</v>
      </c>
      <c r="E58" s="16">
        <f>E57*$B55</f>
        <v>0</v>
      </c>
      <c r="F58" s="16">
        <f>F57*$B55</f>
        <v>0</v>
      </c>
      <c r="G58" s="16"/>
      <c r="H58" s="17">
        <f>H57*$B55</f>
        <v>29900</v>
      </c>
      <c r="I58" s="1"/>
      <c r="J58" s="1"/>
      <c r="K58" s="1"/>
      <c r="L58" s="1"/>
    </row>
    <row r="59" spans="1:13" s="19" customFormat="1" ht="15" thickBot="1" x14ac:dyDescent="0.25">
      <c r="A59" s="18" t="s">
        <v>6</v>
      </c>
      <c r="B59" s="34">
        <f>B13+B18+B23+B28+B33+B38+B43+B48+B53+B58</f>
        <v>429500</v>
      </c>
      <c r="C59" s="34">
        <f t="shared" ref="C59:F59" si="0">C13+C18+C23+C28+C33+C38+C43+C48+C53+C58</f>
        <v>434697</v>
      </c>
      <c r="D59" s="34">
        <f t="shared" si="0"/>
        <v>435100</v>
      </c>
      <c r="E59" s="34">
        <f t="shared" si="0"/>
        <v>0</v>
      </c>
      <c r="F59" s="34">
        <f t="shared" si="0"/>
        <v>0</v>
      </c>
      <c r="G59" s="35"/>
      <c r="H59" s="36"/>
    </row>
    <row r="60" spans="1:13" s="24" customFormat="1" ht="15" x14ac:dyDescent="0.25">
      <c r="A60" s="20" t="s">
        <v>37</v>
      </c>
      <c r="B60" s="20"/>
      <c r="C60" s="20"/>
      <c r="D60" s="20"/>
      <c r="E60" s="20"/>
      <c r="F60" s="20"/>
      <c r="G60" s="21" t="s">
        <v>10</v>
      </c>
      <c r="H60" s="22">
        <f>H13+H18+H23+H28+H33+H38+H43+H48+H53+H58</f>
        <v>433106</v>
      </c>
      <c r="I60" s="23"/>
      <c r="J60" s="23"/>
      <c r="K60" s="23"/>
      <c r="L60" s="23"/>
      <c r="M60" s="23"/>
    </row>
    <row r="62" spans="1:13" s="41" customFormat="1" ht="29.25" customHeight="1" x14ac:dyDescent="0.2">
      <c r="A62" s="40" t="s">
        <v>12</v>
      </c>
      <c r="B62" s="55" t="s">
        <v>41</v>
      </c>
      <c r="C62" s="55"/>
      <c r="D62" s="55"/>
      <c r="E62" s="55"/>
      <c r="F62" s="55"/>
      <c r="G62" s="55"/>
      <c r="H62" s="55"/>
    </row>
    <row r="63" spans="1:13" s="41" customFormat="1" ht="29.25" customHeight="1" x14ac:dyDescent="0.2">
      <c r="A63" s="40" t="s">
        <v>13</v>
      </c>
      <c r="B63" s="55" t="s">
        <v>43</v>
      </c>
      <c r="C63" s="55"/>
      <c r="D63" s="55"/>
      <c r="E63" s="55"/>
      <c r="F63" s="55"/>
      <c r="G63" s="55"/>
      <c r="H63" s="55"/>
    </row>
    <row r="64" spans="1:13" s="41" customFormat="1" ht="29.25" customHeight="1" x14ac:dyDescent="0.2">
      <c r="A64" s="40" t="s">
        <v>14</v>
      </c>
      <c r="B64" s="55" t="s">
        <v>42</v>
      </c>
      <c r="C64" s="55"/>
      <c r="D64" s="55"/>
      <c r="E64" s="55"/>
      <c r="F64" s="55"/>
      <c r="G64" s="55"/>
      <c r="H64" s="55"/>
    </row>
    <row r="65" spans="1:12" s="24" customFormat="1" ht="15" x14ac:dyDescent="0.25">
      <c r="A65" s="20"/>
      <c r="B65" s="20"/>
      <c r="C65" s="20"/>
      <c r="D65" s="20"/>
      <c r="E65" s="20"/>
      <c r="F65" s="20"/>
      <c r="G65" s="20"/>
      <c r="H65" s="20"/>
    </row>
    <row r="66" spans="1:12" ht="15" x14ac:dyDescent="0.25">
      <c r="A66" s="20" t="s">
        <v>17</v>
      </c>
      <c r="B66" s="25"/>
      <c r="C66" s="25"/>
      <c r="D66" s="25"/>
      <c r="E66" s="25"/>
      <c r="F66" s="25"/>
      <c r="G66" s="25"/>
      <c r="H66" s="26" t="s">
        <v>16</v>
      </c>
      <c r="I66" s="1"/>
      <c r="J66" s="1"/>
      <c r="K66" s="1"/>
      <c r="L66" s="1"/>
    </row>
  </sheetData>
  <sheetProtection selectLockedCells="1" selectUnlockedCells="1"/>
  <mergeCells count="48">
    <mergeCell ref="B62:H62"/>
    <mergeCell ref="B63:H63"/>
    <mergeCell ref="B64:H64"/>
    <mergeCell ref="B25:F25"/>
    <mergeCell ref="G25:G26"/>
    <mergeCell ref="B26:F26"/>
    <mergeCell ref="B29:F29"/>
    <mergeCell ref="B30:F30"/>
    <mergeCell ref="G30:G31"/>
    <mergeCell ref="B31:F31"/>
    <mergeCell ref="B44:F44"/>
    <mergeCell ref="B45:F45"/>
    <mergeCell ref="G45:G46"/>
    <mergeCell ref="B46:F46"/>
    <mergeCell ref="B50:F50"/>
    <mergeCell ref="G50:G51"/>
    <mergeCell ref="B51:F51"/>
    <mergeCell ref="A3:H3"/>
    <mergeCell ref="B4:H4"/>
    <mergeCell ref="B5:H5"/>
    <mergeCell ref="B7:F7"/>
    <mergeCell ref="B6:G6"/>
    <mergeCell ref="B54:F54"/>
    <mergeCell ref="B55:F55"/>
    <mergeCell ref="G55:G56"/>
    <mergeCell ref="B56:F56"/>
    <mergeCell ref="B14:F14"/>
    <mergeCell ref="B15:F15"/>
    <mergeCell ref="G15:G16"/>
    <mergeCell ref="B16:F16"/>
    <mergeCell ref="B49:F49"/>
    <mergeCell ref="B35:F35"/>
    <mergeCell ref="G35:G36"/>
    <mergeCell ref="B36:F36"/>
    <mergeCell ref="B39:F39"/>
    <mergeCell ref="B24:F24"/>
    <mergeCell ref="B19:F19"/>
    <mergeCell ref="B20:F20"/>
    <mergeCell ref="B40:F40"/>
    <mergeCell ref="G40:G41"/>
    <mergeCell ref="B41:F41"/>
    <mergeCell ref="B9:F9"/>
    <mergeCell ref="B10:F10"/>
    <mergeCell ref="G10:G11"/>
    <mergeCell ref="B11:F11"/>
    <mergeCell ref="B34:F34"/>
    <mergeCell ref="G20:G21"/>
    <mergeCell ref="B21:F21"/>
  </mergeCells>
  <pageMargins left="0.47244094488188981" right="7.874015748031496E-2" top="3.937007874015748E-2" bottom="7.874015748031496E-2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2021-01-29T05:27:30Z</cp:lastPrinted>
  <dcterms:created xsi:type="dcterms:W3CDTF">2012-04-02T10:33:59Z</dcterms:created>
  <dcterms:modified xsi:type="dcterms:W3CDTF">2021-02-19T09:44:35Z</dcterms:modified>
</cp:coreProperties>
</file>