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80" windowWidth="16380" windowHeight="8010" tabRatio="161"/>
  </bookViews>
  <sheets>
    <sheet name="УО (2)" sheetId="2" r:id="rId1"/>
    <sheet name="УО" sheetId="1" r:id="rId2"/>
  </sheets>
  <definedNames>
    <definedName name="_xlnm.Print_Titles" localSheetId="1">УО!$6:$7</definedName>
    <definedName name="_xlnm.Print_Titles" localSheetId="0">'УО (2)'!$6:$7</definedName>
    <definedName name="_xlnm.Print_Area" localSheetId="1">УО!$A$1:$H$31</definedName>
    <definedName name="_xlnm.Print_Area" localSheetId="0">'УО (2)'!$A$1:$H$28</definedName>
  </definedNames>
  <calcPr calcId="145621"/>
</workbook>
</file>

<file path=xl/calcChain.xml><?xml version="1.0" encoding="utf-8"?>
<calcChain xmlns="http://schemas.openxmlformats.org/spreadsheetml/2006/main">
  <c r="F18" i="2" l="1"/>
  <c r="F19" i="2" s="1"/>
  <c r="E18" i="2"/>
  <c r="E19" i="2" s="1"/>
  <c r="D18" i="2"/>
  <c r="D19" i="2" s="1"/>
  <c r="C18" i="2"/>
  <c r="C19" i="2" s="1"/>
  <c r="B18" i="2"/>
  <c r="B19" i="2" s="1"/>
  <c r="G17" i="2"/>
  <c r="H18" i="2" s="1"/>
  <c r="F12" i="2"/>
  <c r="F13" i="2" s="1"/>
  <c r="E12" i="2"/>
  <c r="E13" i="2" s="1"/>
  <c r="D12" i="2"/>
  <c r="D13" i="2" s="1"/>
  <c r="C12" i="2"/>
  <c r="C13" i="2" s="1"/>
  <c r="B12" i="2"/>
  <c r="B13" i="2" s="1"/>
  <c r="G11" i="2"/>
  <c r="H12" i="2" s="1"/>
  <c r="H20" i="2" l="1"/>
  <c r="F18" i="1"/>
  <c r="F19" i="1" s="1"/>
  <c r="E18" i="1"/>
  <c r="E19" i="1" s="1"/>
  <c r="D18" i="1"/>
  <c r="D19" i="1" s="1"/>
  <c r="C18" i="1"/>
  <c r="C19" i="1" s="1"/>
  <c r="B18" i="1"/>
  <c r="B19" i="1" s="1"/>
  <c r="G17" i="1"/>
  <c r="H18" i="1" s="1"/>
  <c r="G11" i="1" l="1"/>
  <c r="H12" i="1" s="1"/>
  <c r="H21" i="1" s="1"/>
  <c r="E12" i="1" l="1"/>
  <c r="E13" i="1" s="1"/>
  <c r="D12" i="1"/>
  <c r="D13" i="1" s="1"/>
  <c r="C12" i="1"/>
  <c r="C13" i="1" s="1"/>
  <c r="B12" i="1" l="1"/>
  <c r="B13" i="1" s="1"/>
  <c r="F12" i="1"/>
  <c r="F13" i="1" s="1"/>
</calcChain>
</file>

<file path=xl/sharedStrings.xml><?xml version="1.0" encoding="utf-8"?>
<sst xmlns="http://schemas.openxmlformats.org/spreadsheetml/2006/main" count="94" uniqueCount="34">
  <si>
    <t>Категории</t>
  </si>
  <si>
    <t>Цены / поставщики</t>
  </si>
  <si>
    <t>Средняя</t>
  </si>
  <si>
    <t>Начальная</t>
  </si>
  <si>
    <t>Х</t>
  </si>
  <si>
    <t>Итого</t>
  </si>
  <si>
    <t>Итого по поставщикам:</t>
  </si>
  <si>
    <t>Обоснование начальной (максимальной) цены контракта</t>
  </si>
  <si>
    <t xml:space="preserve">Способ размещения заказа: </t>
  </si>
  <si>
    <t>Предмет муниципального контракта:</t>
  </si>
  <si>
    <t>цена, руб</t>
  </si>
  <si>
    <t>Метод определения и обоснования начальной (максимальной) цены контракта:</t>
  </si>
  <si>
    <t>метод сопоставимых рыночных цен (анализа рынка)</t>
  </si>
  <si>
    <t>Код ОКПД2:
59.11.13.000</t>
  </si>
  <si>
    <t>Исполнитель: заместитель начальника управления внутренней политики и общественных связей администрации города Югорска, тел. 5-00-73</t>
  </si>
  <si>
    <t>Т.В. Хвощевская</t>
  </si>
  <si>
    <t>Услуги по размещению информационных материалов в эфире</t>
  </si>
  <si>
    <t>ИТОГО начальная (максимальная) цена контракта:</t>
  </si>
  <si>
    <t>Услуги по производству информационных программ</t>
  </si>
  <si>
    <t>открытый конкурс                                                                                                                                         ИКЗ</t>
  </si>
  <si>
    <t>Наименование услуг</t>
  </si>
  <si>
    <t>Объем услуг, минут</t>
  </si>
  <si>
    <t>Описание услуги</t>
  </si>
  <si>
    <t>Цена услуги, руб.</t>
  </si>
  <si>
    <t>Поставщик 1:</t>
  </si>
  <si>
    <t>коммерческое предложение от 22.10.2018 № 204</t>
  </si>
  <si>
    <t>Поставщик 2:</t>
  </si>
  <si>
    <t>коммерческое предложение от 22.10.2018 № б\н</t>
  </si>
  <si>
    <t>Поставщик 3:</t>
  </si>
  <si>
    <t>коммерческие предложения от 22.10.2018 № 300</t>
  </si>
  <si>
    <t>Дата составления: 25.10.2018</t>
  </si>
  <si>
    <t>оказание услуг по производству и прокату информационных материалов о деятельности управления образования администрации города Югорска, о сфере образования города Югорска в эфире телерадиокомпании, осуществляющей вещание на территории Ханты-Мансийского автономного округа – Югры</t>
  </si>
  <si>
    <t>открытый конкурс                                                                                                                                         ИКЗ 183862200691986220100100060015911244</t>
  </si>
  <si>
    <t>оказание услуг по производству и прокату информационных материалов о деятельности управления образования администрации города Югорска и о сфере образования города Югорска в эфире телерадиокомпании, осуществляющей вещание на территории Ханты-Мансийского автономного округа – Югры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</si>
</sst>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b/>
      <sz val="9"/>
      <name val="Times New Roman"/>
      <family val="1"/>
      <charset val="204"/>
    </font>
    <font>
      <b/>
      <sz val="12"/>
      <color theme="9" tint="-0.499984740745262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1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0" xfId="0" applyFont="1" applyAlignment="1"/>
    <xf numFmtId="0" fontId="4" fillId="0" borderId="4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2" fillId="0" borderId="0" xfId="0" applyFont="1" applyAlignment="1">
      <alignment vertical="top" wrapText="1"/>
    </xf>
    <xf numFmtId="0" fontId="1" fillId="0" borderId="0" xfId="0" applyFont="1" applyAlignment="1">
      <alignment vertical="top" wrapText="1"/>
    </xf>
    <xf numFmtId="0" fontId="2" fillId="0" borderId="0" xfId="0" applyFont="1" applyBorder="1" applyAlignment="1">
      <alignment vertical="top" wrapText="1"/>
    </xf>
    <xf numFmtId="0" fontId="1" fillId="0" borderId="0" xfId="0" applyFont="1" applyBorder="1" applyAlignment="1">
      <alignment vertical="top" wrapText="1"/>
    </xf>
    <xf numFmtId="0" fontId="2" fillId="0" borderId="0" xfId="0" applyFont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6" fillId="3" borderId="1" xfId="0" applyFont="1" applyFill="1" applyBorder="1" applyAlignment="1">
      <alignment vertical="top" wrapText="1"/>
    </xf>
    <xf numFmtId="0" fontId="1" fillId="0" borderId="1" xfId="0" applyFont="1" applyFill="1" applyBorder="1" applyAlignment="1">
      <alignment horizontal="center" vertical="top" wrapText="1"/>
    </xf>
    <xf numFmtId="0" fontId="4" fillId="3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 wrapText="1"/>
    </xf>
    <xf numFmtId="4" fontId="4" fillId="0" borderId="1" xfId="0" applyNumberFormat="1" applyFont="1" applyBorder="1" applyAlignment="1">
      <alignment vertical="top" wrapText="1"/>
    </xf>
    <xf numFmtId="4" fontId="4" fillId="0" borderId="1" xfId="0" applyNumberFormat="1" applyFont="1" applyBorder="1" applyAlignment="1">
      <alignment vertical="top"/>
    </xf>
    <xf numFmtId="0" fontId="1" fillId="0" borderId="1" xfId="0" applyFont="1" applyBorder="1" applyAlignment="1">
      <alignment horizontal="center"/>
    </xf>
    <xf numFmtId="4" fontId="4" fillId="0" borderId="1" xfId="0" applyNumberFormat="1" applyFont="1" applyBorder="1"/>
    <xf numFmtId="4" fontId="4" fillId="2" borderId="1" xfId="0" applyNumberFormat="1" applyFont="1" applyFill="1" applyBorder="1"/>
    <xf numFmtId="0" fontId="9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right" vertical="center" wrapText="1"/>
    </xf>
    <xf numFmtId="0" fontId="8" fillId="0" borderId="1" xfId="0" applyFont="1" applyBorder="1" applyAlignment="1">
      <alignment horizontal="center" vertical="center" wrapText="1"/>
    </xf>
    <xf numFmtId="3" fontId="1" fillId="0" borderId="0" xfId="0" applyNumberFormat="1" applyFont="1"/>
    <xf numFmtId="0" fontId="1" fillId="0" borderId="0" xfId="0" applyFont="1"/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4" fillId="0" borderId="0" xfId="0" applyFont="1"/>
    <xf numFmtId="0" fontId="4" fillId="0" borderId="0" xfId="0" applyFont="1" applyAlignment="1"/>
    <xf numFmtId="0" fontId="4" fillId="4" borderId="0" xfId="0" applyFont="1" applyFill="1" applyAlignment="1">
      <alignment horizontal="right"/>
    </xf>
    <xf numFmtId="0" fontId="4" fillId="4" borderId="0" xfId="0" applyFont="1" applyFill="1" applyAlignment="1"/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0" borderId="0" xfId="0" applyFont="1" applyBorder="1" applyAlignment="1">
      <alignment horizontal="left" vertical="top" wrapText="1"/>
    </xf>
    <xf numFmtId="0" fontId="11" fillId="0" borderId="0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10" fillId="0" borderId="6" xfId="0" applyFont="1" applyBorder="1" applyAlignment="1">
      <alignment horizontal="left" vertical="top" wrapText="1"/>
    </xf>
    <xf numFmtId="0" fontId="4" fillId="0" borderId="0" xfId="0" applyFont="1" applyAlignment="1">
      <alignment horizontal="left" wrapText="1"/>
    </xf>
    <xf numFmtId="0" fontId="1" fillId="0" borderId="1" xfId="0" applyFont="1" applyBorder="1" applyAlignment="1">
      <alignment horizontal="left" vertical="top" wrapText="1"/>
    </xf>
    <xf numFmtId="3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7"/>
  <sheetViews>
    <sheetView tabSelected="1" zoomScaleNormal="100" zoomScaleSheetLayoutView="100" workbookViewId="0">
      <pane xSplit="1" ySplit="1" topLeftCell="B2" activePane="bottomRight" state="frozen"/>
      <selection pane="topRight" activeCell="B1" sqref="B1"/>
      <selection pane="bottomLeft" activeCell="A107" sqref="A107"/>
      <selection pane="bottomRight" activeCell="A27" sqref="A27:F27"/>
    </sheetView>
  </sheetViews>
  <sheetFormatPr defaultColWidth="11.5703125" defaultRowHeight="12.75" x14ac:dyDescent="0.2"/>
  <cols>
    <col min="1" max="1" width="20.28515625" style="40" customWidth="1"/>
    <col min="2" max="6" width="17.7109375" style="40" customWidth="1"/>
    <col min="7" max="8" width="13.140625" style="40" customWidth="1"/>
    <col min="9" max="12" width="11.5703125" style="41"/>
    <col min="13" max="16384" width="11.5703125" style="40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40"/>
      <c r="J1" s="40"/>
      <c r="K1" s="40"/>
      <c r="L1" s="40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40"/>
      <c r="J2" s="40"/>
      <c r="K2" s="40"/>
      <c r="L2" s="40"/>
    </row>
    <row r="3" spans="1:12" ht="34.5" customHeight="1" x14ac:dyDescent="0.25">
      <c r="A3" s="14" t="s">
        <v>8</v>
      </c>
      <c r="B3" s="14"/>
      <c r="C3" s="49" t="s">
        <v>32</v>
      </c>
      <c r="D3" s="49"/>
      <c r="E3" s="49"/>
      <c r="F3" s="49"/>
      <c r="G3" s="49"/>
      <c r="H3" s="49"/>
      <c r="I3" s="3"/>
      <c r="J3" s="3"/>
      <c r="K3" s="40"/>
      <c r="L3" s="40"/>
    </row>
    <row r="4" spans="1:12" s="13" customFormat="1" ht="47.25" customHeight="1" x14ac:dyDescent="0.2">
      <c r="A4" s="50" t="s">
        <v>11</v>
      </c>
      <c r="B4" s="50"/>
      <c r="C4" s="51" t="s">
        <v>12</v>
      </c>
      <c r="D4" s="51"/>
      <c r="E4" s="51"/>
      <c r="F4" s="51"/>
      <c r="G4" s="51"/>
      <c r="H4" s="51"/>
      <c r="I4" s="12"/>
      <c r="J4" s="12"/>
    </row>
    <row r="5" spans="1:12" s="11" customFormat="1" ht="67.5" customHeight="1" x14ac:dyDescent="0.2">
      <c r="A5" s="52" t="s">
        <v>9</v>
      </c>
      <c r="B5" s="52"/>
      <c r="C5" s="53" t="s">
        <v>33</v>
      </c>
      <c r="D5" s="53"/>
      <c r="E5" s="53"/>
      <c r="F5" s="53"/>
      <c r="G5" s="53"/>
      <c r="H5" s="53"/>
      <c r="I5" s="10"/>
      <c r="J5" s="10"/>
    </row>
    <row r="6" spans="1:12" ht="15" x14ac:dyDescent="0.25">
      <c r="A6" s="6" t="s">
        <v>0</v>
      </c>
      <c r="B6" s="48" t="s">
        <v>1</v>
      </c>
      <c r="C6" s="48"/>
      <c r="D6" s="48"/>
      <c r="E6" s="48"/>
      <c r="F6" s="48"/>
      <c r="G6" s="9" t="s">
        <v>2</v>
      </c>
      <c r="H6" s="8" t="s">
        <v>3</v>
      </c>
      <c r="I6" s="40"/>
      <c r="J6" s="40"/>
      <c r="K6" s="40"/>
      <c r="L6" s="40"/>
    </row>
    <row r="7" spans="1:12" ht="15" x14ac:dyDescent="0.25">
      <c r="A7" s="16"/>
      <c r="B7" s="9">
        <v>1</v>
      </c>
      <c r="C7" s="9">
        <v>2</v>
      </c>
      <c r="D7" s="9">
        <v>3</v>
      </c>
      <c r="E7" s="9">
        <v>4</v>
      </c>
      <c r="F7" s="9">
        <v>5</v>
      </c>
      <c r="G7" s="17" t="s">
        <v>10</v>
      </c>
      <c r="H7" s="17" t="s">
        <v>10</v>
      </c>
      <c r="I7" s="40"/>
      <c r="J7" s="40"/>
      <c r="K7" s="40"/>
      <c r="L7" s="40"/>
    </row>
    <row r="8" spans="1:12" ht="30" customHeight="1" x14ac:dyDescent="0.2">
      <c r="A8" s="18" t="s">
        <v>20</v>
      </c>
      <c r="B8" s="55" t="s">
        <v>18</v>
      </c>
      <c r="C8" s="55"/>
      <c r="D8" s="55"/>
      <c r="E8" s="55"/>
      <c r="F8" s="55"/>
      <c r="G8" s="19" t="s">
        <v>13</v>
      </c>
      <c r="H8" s="20" t="s">
        <v>4</v>
      </c>
      <c r="I8" s="40"/>
      <c r="J8" s="40"/>
      <c r="K8" s="40"/>
      <c r="L8" s="40"/>
    </row>
    <row r="9" spans="1:12" ht="15" x14ac:dyDescent="0.2">
      <c r="A9" s="21" t="s">
        <v>21</v>
      </c>
      <c r="B9" s="56">
        <v>380</v>
      </c>
      <c r="C9" s="57"/>
      <c r="D9" s="57"/>
      <c r="E9" s="57"/>
      <c r="F9" s="57"/>
      <c r="G9" s="46"/>
      <c r="H9" s="47" t="s">
        <v>4</v>
      </c>
      <c r="I9" s="40"/>
      <c r="J9" s="40"/>
      <c r="K9" s="40"/>
      <c r="L9" s="40"/>
    </row>
    <row r="10" spans="1:12" ht="20.25" customHeight="1" x14ac:dyDescent="0.2">
      <c r="A10" s="21" t="s">
        <v>22</v>
      </c>
      <c r="B10" s="58" t="s">
        <v>18</v>
      </c>
      <c r="C10" s="59"/>
      <c r="D10" s="59"/>
      <c r="E10" s="59"/>
      <c r="F10" s="60"/>
      <c r="G10" s="23"/>
      <c r="H10" s="47" t="s">
        <v>4</v>
      </c>
      <c r="I10" s="40"/>
      <c r="J10" s="40"/>
      <c r="K10" s="40"/>
      <c r="L10" s="40"/>
    </row>
    <row r="11" spans="1:12" ht="15" x14ac:dyDescent="0.2">
      <c r="A11" s="21" t="s">
        <v>23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40"/>
      <c r="J11" s="40"/>
      <c r="K11" s="40"/>
      <c r="L11" s="40"/>
    </row>
    <row r="12" spans="1:12" ht="15" x14ac:dyDescent="0.25">
      <c r="A12" s="26" t="s">
        <v>5</v>
      </c>
      <c r="B12" s="27">
        <f>B11*$B9</f>
        <v>1776120</v>
      </c>
      <c r="C12" s="27">
        <f>C11*$B9</f>
        <v>2242000</v>
      </c>
      <c r="D12" s="27">
        <f>D11*$B9</f>
        <v>2009060</v>
      </c>
      <c r="E12" s="27">
        <f>E11*$B9</f>
        <v>0</v>
      </c>
      <c r="F12" s="27">
        <f>F11*$B9</f>
        <v>0</v>
      </c>
      <c r="G12" s="27"/>
      <c r="H12" s="28">
        <f>G11*B9</f>
        <v>2009060</v>
      </c>
      <c r="I12" s="40"/>
      <c r="J12" s="40"/>
      <c r="K12" s="40"/>
      <c r="L12" s="40"/>
    </row>
    <row r="13" spans="1:12" x14ac:dyDescent="0.2">
      <c r="A13" s="29" t="s">
        <v>6</v>
      </c>
      <c r="B13" s="30">
        <f t="shared" ref="B13:E13" si="0">B12</f>
        <v>1776120</v>
      </c>
      <c r="C13" s="30">
        <f t="shared" si="0"/>
        <v>2242000</v>
      </c>
      <c r="D13" s="30">
        <f t="shared" si="0"/>
        <v>2009060</v>
      </c>
      <c r="E13" s="30">
        <f t="shared" si="0"/>
        <v>0</v>
      </c>
      <c r="F13" s="30">
        <f>F12</f>
        <v>0</v>
      </c>
      <c r="G13" s="31"/>
      <c r="H13" s="31"/>
      <c r="I13" s="40"/>
      <c r="J13" s="40"/>
      <c r="K13" s="40"/>
      <c r="L13" s="40"/>
    </row>
    <row r="14" spans="1:12" ht="30" customHeight="1" x14ac:dyDescent="0.2">
      <c r="A14" s="18" t="s">
        <v>20</v>
      </c>
      <c r="B14" s="55" t="s">
        <v>16</v>
      </c>
      <c r="C14" s="55"/>
      <c r="D14" s="55"/>
      <c r="E14" s="55"/>
      <c r="F14" s="55"/>
      <c r="G14" s="19" t="s">
        <v>13</v>
      </c>
      <c r="H14" s="20" t="s">
        <v>4</v>
      </c>
      <c r="I14" s="40"/>
      <c r="J14" s="40"/>
      <c r="K14" s="40"/>
      <c r="L14" s="40"/>
    </row>
    <row r="15" spans="1:12" ht="15" x14ac:dyDescent="0.2">
      <c r="A15" s="21" t="s">
        <v>21</v>
      </c>
      <c r="B15" s="56">
        <v>381</v>
      </c>
      <c r="C15" s="57"/>
      <c r="D15" s="57"/>
      <c r="E15" s="57"/>
      <c r="F15" s="57"/>
      <c r="G15" s="46"/>
      <c r="H15" s="47" t="s">
        <v>4</v>
      </c>
      <c r="I15" s="32"/>
      <c r="J15" s="40"/>
      <c r="K15" s="40"/>
      <c r="L15" s="40"/>
    </row>
    <row r="16" spans="1:12" ht="21.75" customHeight="1" x14ac:dyDescent="0.2">
      <c r="A16" s="21" t="s">
        <v>22</v>
      </c>
      <c r="B16" s="58" t="s">
        <v>16</v>
      </c>
      <c r="C16" s="59"/>
      <c r="D16" s="59"/>
      <c r="E16" s="59"/>
      <c r="F16" s="60"/>
      <c r="G16" s="23"/>
      <c r="H16" s="47" t="s">
        <v>4</v>
      </c>
      <c r="I16" s="40"/>
      <c r="J16" s="40"/>
      <c r="K16" s="40"/>
      <c r="L16" s="40"/>
    </row>
    <row r="17" spans="1:13" ht="15" x14ac:dyDescent="0.2">
      <c r="A17" s="21" t="s">
        <v>23</v>
      </c>
      <c r="B17" s="24">
        <v>1496</v>
      </c>
      <c r="C17" s="24">
        <v>1600</v>
      </c>
      <c r="D17" s="24">
        <v>1548</v>
      </c>
      <c r="E17" s="24"/>
      <c r="F17" s="24"/>
      <c r="G17" s="25">
        <f>SUM(B17:F17)/3</f>
        <v>1548</v>
      </c>
      <c r="H17" s="25"/>
      <c r="I17" s="40"/>
      <c r="J17" s="40"/>
      <c r="K17" s="40"/>
      <c r="L17" s="40"/>
    </row>
    <row r="18" spans="1:13" ht="15" x14ac:dyDescent="0.25">
      <c r="A18" s="26" t="s">
        <v>5</v>
      </c>
      <c r="B18" s="27">
        <f>B17*$B15</f>
        <v>569976</v>
      </c>
      <c r="C18" s="27">
        <f>C17*$B15</f>
        <v>609600</v>
      </c>
      <c r="D18" s="27">
        <f>D17*$B15</f>
        <v>589788</v>
      </c>
      <c r="E18" s="27">
        <f>E17*$B15</f>
        <v>0</v>
      </c>
      <c r="F18" s="27">
        <f>F17*$B15</f>
        <v>0</v>
      </c>
      <c r="G18" s="27"/>
      <c r="H18" s="28">
        <f>G17*B15</f>
        <v>589788</v>
      </c>
      <c r="I18" s="40"/>
      <c r="J18" s="40"/>
      <c r="K18" s="40"/>
      <c r="L18" s="40"/>
    </row>
    <row r="19" spans="1:13" x14ac:dyDescent="0.2">
      <c r="A19" s="29" t="s">
        <v>6</v>
      </c>
      <c r="B19" s="30">
        <f t="shared" ref="B19:E19" si="1">B18</f>
        <v>569976</v>
      </c>
      <c r="C19" s="30">
        <f t="shared" si="1"/>
        <v>609600</v>
      </c>
      <c r="D19" s="30">
        <f t="shared" si="1"/>
        <v>589788</v>
      </c>
      <c r="E19" s="30">
        <f t="shared" si="1"/>
        <v>0</v>
      </c>
      <c r="F19" s="30">
        <f>F18</f>
        <v>0</v>
      </c>
      <c r="G19" s="31"/>
      <c r="H19" s="31"/>
      <c r="I19" s="40"/>
      <c r="J19" s="40"/>
      <c r="K19" s="40"/>
      <c r="L19" s="40"/>
    </row>
    <row r="20" spans="1:13" s="42" customFormat="1" ht="15" x14ac:dyDescent="0.25">
      <c r="A20" s="43"/>
      <c r="B20" s="43"/>
      <c r="C20" s="43"/>
      <c r="D20" s="43"/>
      <c r="E20" s="43"/>
      <c r="F20" s="43"/>
      <c r="G20" s="35" t="s">
        <v>17</v>
      </c>
      <c r="H20" s="38">
        <f>H12+H18</f>
        <v>2598848</v>
      </c>
    </row>
    <row r="21" spans="1:13" s="42" customFormat="1" ht="15" x14ac:dyDescent="0.25">
      <c r="A21" s="43"/>
      <c r="B21" s="43"/>
      <c r="C21" s="43"/>
      <c r="D21" s="43"/>
      <c r="E21" s="43"/>
      <c r="F21" s="43"/>
      <c r="G21" s="43"/>
      <c r="H21" s="43"/>
    </row>
    <row r="22" spans="1:13" ht="15" x14ac:dyDescent="0.25">
      <c r="A22" s="44" t="s">
        <v>24</v>
      </c>
      <c r="B22" s="45" t="s">
        <v>25</v>
      </c>
      <c r="C22" s="45"/>
      <c r="D22" s="45"/>
      <c r="E22" s="45"/>
      <c r="F22" s="45"/>
      <c r="G22" s="45"/>
      <c r="H22" s="45"/>
    </row>
    <row r="23" spans="1:13" ht="15" x14ac:dyDescent="0.25">
      <c r="A23" s="44" t="s">
        <v>26</v>
      </c>
      <c r="B23" s="45" t="s">
        <v>27</v>
      </c>
      <c r="C23" s="45"/>
      <c r="D23" s="45"/>
      <c r="E23" s="45"/>
      <c r="F23" s="45"/>
      <c r="G23" s="45"/>
      <c r="H23" s="45"/>
    </row>
    <row r="24" spans="1:13" ht="15" x14ac:dyDescent="0.25">
      <c r="A24" s="44" t="s">
        <v>28</v>
      </c>
      <c r="B24" s="45" t="s">
        <v>29</v>
      </c>
      <c r="C24" s="45"/>
      <c r="D24" s="45"/>
      <c r="E24" s="45"/>
      <c r="F24" s="45"/>
      <c r="G24" s="45"/>
      <c r="H24" s="45"/>
    </row>
    <row r="25" spans="1:13" s="42" customFormat="1" ht="15" x14ac:dyDescent="0.25">
      <c r="A25" s="43"/>
      <c r="B25" s="43"/>
      <c r="C25" s="43"/>
      <c r="D25" s="43"/>
      <c r="E25" s="43"/>
      <c r="F25" s="43"/>
      <c r="G25" s="43"/>
      <c r="H25" s="43"/>
    </row>
    <row r="26" spans="1:13" s="42" customFormat="1" ht="15" x14ac:dyDescent="0.25">
      <c r="A26" s="43" t="s">
        <v>30</v>
      </c>
      <c r="B26" s="43"/>
      <c r="C26" s="43"/>
      <c r="D26" s="43"/>
      <c r="I26" s="36"/>
      <c r="J26" s="36"/>
      <c r="K26" s="36"/>
      <c r="L26" s="36"/>
      <c r="M26" s="36"/>
    </row>
    <row r="27" spans="1:13" ht="29.25" customHeight="1" x14ac:dyDescent="0.25">
      <c r="A27" s="54" t="s">
        <v>14</v>
      </c>
      <c r="B27" s="54"/>
      <c r="C27" s="54"/>
      <c r="D27" s="54"/>
      <c r="E27" s="54"/>
      <c r="F27" s="54"/>
      <c r="G27" s="39"/>
      <c r="H27" s="35" t="s">
        <v>15</v>
      </c>
      <c r="I27" s="40"/>
      <c r="J27" s="40"/>
      <c r="K27" s="40"/>
      <c r="L27" s="40"/>
    </row>
  </sheetData>
  <sheetProtection selectLockedCells="1" selectUnlockedCells="1"/>
  <mergeCells count="13">
    <mergeCell ref="A27:F27"/>
    <mergeCell ref="B8:F8"/>
    <mergeCell ref="B9:F9"/>
    <mergeCell ref="B10:F10"/>
    <mergeCell ref="B14:F14"/>
    <mergeCell ref="B15:F15"/>
    <mergeCell ref="B16:F16"/>
    <mergeCell ref="B6:F6"/>
    <mergeCell ref="C3:H3"/>
    <mergeCell ref="A4:B4"/>
    <mergeCell ref="C4:H4"/>
    <mergeCell ref="A5:B5"/>
    <mergeCell ref="C5:H5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zoomScaleNormal="100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C31" sqref="C31"/>
    </sheetView>
  </sheetViews>
  <sheetFormatPr defaultColWidth="11.5703125" defaultRowHeight="12.75" x14ac:dyDescent="0.2"/>
  <cols>
    <col min="1" max="1" width="20.28515625" style="1" customWidth="1"/>
    <col min="2" max="6" width="17.7109375" style="1" customWidth="1"/>
    <col min="7" max="8" width="13.1406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7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34.5" customHeight="1" x14ac:dyDescent="0.25">
      <c r="A3" s="14" t="s">
        <v>8</v>
      </c>
      <c r="B3" s="14"/>
      <c r="C3" s="49" t="s">
        <v>19</v>
      </c>
      <c r="D3" s="49"/>
      <c r="E3" s="49"/>
      <c r="F3" s="49"/>
      <c r="G3" s="49"/>
      <c r="H3" s="49"/>
      <c r="I3" s="3"/>
      <c r="J3" s="3"/>
      <c r="K3" s="1"/>
      <c r="L3" s="1"/>
    </row>
    <row r="4" spans="1:12" s="13" customFormat="1" ht="47.25" customHeight="1" x14ac:dyDescent="0.2">
      <c r="A4" s="50" t="s">
        <v>11</v>
      </c>
      <c r="B4" s="50"/>
      <c r="C4" s="51" t="s">
        <v>12</v>
      </c>
      <c r="D4" s="51"/>
      <c r="E4" s="51"/>
      <c r="F4" s="51"/>
      <c r="G4" s="51"/>
      <c r="H4" s="51"/>
      <c r="I4" s="12"/>
      <c r="J4" s="12"/>
    </row>
    <row r="5" spans="1:12" s="11" customFormat="1" ht="67.5" customHeight="1" x14ac:dyDescent="0.2">
      <c r="A5" s="52" t="s">
        <v>9</v>
      </c>
      <c r="B5" s="52"/>
      <c r="C5" s="53" t="s">
        <v>31</v>
      </c>
      <c r="D5" s="53"/>
      <c r="E5" s="53"/>
      <c r="F5" s="53"/>
      <c r="G5" s="53"/>
      <c r="H5" s="53"/>
      <c r="I5" s="10"/>
      <c r="J5" s="10"/>
    </row>
    <row r="6" spans="1:12" ht="15" x14ac:dyDescent="0.25">
      <c r="A6" s="6" t="s">
        <v>0</v>
      </c>
      <c r="B6" s="48" t="s">
        <v>1</v>
      </c>
      <c r="C6" s="48"/>
      <c r="D6" s="48"/>
      <c r="E6" s="48"/>
      <c r="F6" s="48"/>
      <c r="G6" s="9" t="s">
        <v>2</v>
      </c>
      <c r="H6" s="8" t="s">
        <v>3</v>
      </c>
      <c r="I6" s="1"/>
      <c r="J6" s="1"/>
      <c r="K6" s="1"/>
      <c r="L6" s="1"/>
    </row>
    <row r="7" spans="1:12" ht="15" x14ac:dyDescent="0.25">
      <c r="A7" s="16"/>
      <c r="B7" s="9">
        <v>1</v>
      </c>
      <c r="C7" s="9">
        <v>2</v>
      </c>
      <c r="D7" s="9">
        <v>3</v>
      </c>
      <c r="E7" s="9">
        <v>4</v>
      </c>
      <c r="F7" s="9">
        <v>5</v>
      </c>
      <c r="G7" s="17" t="s">
        <v>10</v>
      </c>
      <c r="H7" s="17" t="s">
        <v>10</v>
      </c>
      <c r="I7" s="1"/>
      <c r="J7" s="1"/>
      <c r="K7" s="1"/>
      <c r="L7" s="1"/>
    </row>
    <row r="8" spans="1:12" ht="30" customHeight="1" x14ac:dyDescent="0.2">
      <c r="A8" s="18" t="s">
        <v>20</v>
      </c>
      <c r="B8" s="55" t="s">
        <v>18</v>
      </c>
      <c r="C8" s="55"/>
      <c r="D8" s="55"/>
      <c r="E8" s="55"/>
      <c r="F8" s="55"/>
      <c r="G8" s="19" t="s">
        <v>13</v>
      </c>
      <c r="H8" s="20" t="s">
        <v>4</v>
      </c>
      <c r="I8" s="1"/>
      <c r="J8" s="1"/>
      <c r="K8" s="1"/>
      <c r="L8" s="1"/>
    </row>
    <row r="9" spans="1:12" ht="15" x14ac:dyDescent="0.2">
      <c r="A9" s="21" t="s">
        <v>21</v>
      </c>
      <c r="B9" s="56">
        <v>438</v>
      </c>
      <c r="C9" s="57"/>
      <c r="D9" s="57"/>
      <c r="E9" s="57"/>
      <c r="F9" s="57"/>
      <c r="G9" s="22"/>
      <c r="H9" s="15" t="s">
        <v>4</v>
      </c>
      <c r="I9" s="1"/>
      <c r="J9" s="1"/>
      <c r="K9" s="1"/>
      <c r="L9" s="1"/>
    </row>
    <row r="10" spans="1:12" ht="20.25" customHeight="1" x14ac:dyDescent="0.2">
      <c r="A10" s="21" t="s">
        <v>22</v>
      </c>
      <c r="B10" s="58" t="s">
        <v>18</v>
      </c>
      <c r="C10" s="59"/>
      <c r="D10" s="59"/>
      <c r="E10" s="59"/>
      <c r="F10" s="60"/>
      <c r="G10" s="23"/>
      <c r="H10" s="15" t="s">
        <v>4</v>
      </c>
      <c r="I10" s="1"/>
      <c r="J10" s="1"/>
      <c r="K10" s="1"/>
      <c r="L10" s="1"/>
    </row>
    <row r="11" spans="1:12" ht="15" x14ac:dyDescent="0.2">
      <c r="A11" s="21" t="s">
        <v>23</v>
      </c>
      <c r="B11" s="24">
        <v>4674</v>
      </c>
      <c r="C11" s="24">
        <v>5900</v>
      </c>
      <c r="D11" s="24">
        <v>5287</v>
      </c>
      <c r="E11" s="24"/>
      <c r="F11" s="24"/>
      <c r="G11" s="25">
        <f>SUM(B11:F11)/3</f>
        <v>5287</v>
      </c>
      <c r="H11" s="25"/>
      <c r="I11" s="1"/>
      <c r="J11" s="1"/>
      <c r="K11" s="1"/>
      <c r="L11" s="1"/>
    </row>
    <row r="12" spans="1:12" ht="15" x14ac:dyDescent="0.25">
      <c r="A12" s="26" t="s">
        <v>5</v>
      </c>
      <c r="B12" s="27">
        <f>B11*$B9</f>
        <v>2047212</v>
      </c>
      <c r="C12" s="27">
        <f>C11*$B9</f>
        <v>2584200</v>
      </c>
      <c r="D12" s="27">
        <f>D11*$B9</f>
        <v>2315706</v>
      </c>
      <c r="E12" s="27">
        <f>E11*$B9</f>
        <v>0</v>
      </c>
      <c r="F12" s="27">
        <f>F11*$B9</f>
        <v>0</v>
      </c>
      <c r="G12" s="27"/>
      <c r="H12" s="28">
        <f>G11*B9</f>
        <v>2315706</v>
      </c>
      <c r="I12" s="1"/>
      <c r="J12" s="1"/>
      <c r="K12" s="1"/>
      <c r="L12" s="1"/>
    </row>
    <row r="13" spans="1:12" x14ac:dyDescent="0.2">
      <c r="A13" s="29" t="s">
        <v>6</v>
      </c>
      <c r="B13" s="30">
        <f t="shared" ref="B13:E13" si="0">B12</f>
        <v>2047212</v>
      </c>
      <c r="C13" s="30">
        <f t="shared" si="0"/>
        <v>2584200</v>
      </c>
      <c r="D13" s="30">
        <f t="shared" si="0"/>
        <v>2315706</v>
      </c>
      <c r="E13" s="30">
        <f t="shared" si="0"/>
        <v>0</v>
      </c>
      <c r="F13" s="30">
        <f>F12</f>
        <v>0</v>
      </c>
      <c r="G13" s="31"/>
      <c r="H13" s="31"/>
      <c r="I13" s="1"/>
      <c r="J13" s="1"/>
      <c r="K13" s="1"/>
      <c r="L13" s="1"/>
    </row>
    <row r="14" spans="1:12" ht="30" customHeight="1" x14ac:dyDescent="0.2">
      <c r="A14" s="18" t="s">
        <v>20</v>
      </c>
      <c r="B14" s="55" t="s">
        <v>16</v>
      </c>
      <c r="C14" s="55"/>
      <c r="D14" s="55"/>
      <c r="E14" s="55"/>
      <c r="F14" s="55"/>
      <c r="G14" s="19" t="s">
        <v>13</v>
      </c>
      <c r="H14" s="20" t="s">
        <v>4</v>
      </c>
      <c r="I14" s="1"/>
      <c r="J14" s="1"/>
      <c r="K14" s="1"/>
      <c r="L14" s="1"/>
    </row>
    <row r="15" spans="1:12" ht="15" x14ac:dyDescent="0.2">
      <c r="A15" s="21" t="s">
        <v>21</v>
      </c>
      <c r="B15" s="56">
        <v>442</v>
      </c>
      <c r="C15" s="57"/>
      <c r="D15" s="57"/>
      <c r="E15" s="57"/>
      <c r="F15" s="57"/>
      <c r="G15" s="22"/>
      <c r="H15" s="15" t="s">
        <v>4</v>
      </c>
      <c r="I15" s="32"/>
      <c r="J15" s="1"/>
      <c r="K15" s="1"/>
      <c r="L15" s="1"/>
    </row>
    <row r="16" spans="1:12" ht="21.75" customHeight="1" x14ac:dyDescent="0.2">
      <c r="A16" s="21" t="s">
        <v>22</v>
      </c>
      <c r="B16" s="58" t="s">
        <v>16</v>
      </c>
      <c r="C16" s="59"/>
      <c r="D16" s="59"/>
      <c r="E16" s="59"/>
      <c r="F16" s="60"/>
      <c r="G16" s="23"/>
      <c r="H16" s="15" t="s">
        <v>4</v>
      </c>
      <c r="I16" s="1"/>
      <c r="J16" s="1"/>
      <c r="K16" s="1"/>
      <c r="L16" s="1"/>
    </row>
    <row r="17" spans="1:13" ht="15" x14ac:dyDescent="0.2">
      <c r="A17" s="21" t="s">
        <v>23</v>
      </c>
      <c r="B17" s="24">
        <v>1496</v>
      </c>
      <c r="C17" s="24">
        <v>1600</v>
      </c>
      <c r="D17" s="24">
        <v>1548</v>
      </c>
      <c r="E17" s="24"/>
      <c r="F17" s="24"/>
      <c r="G17" s="25">
        <f>SUM(B17:F17)/3</f>
        <v>1548</v>
      </c>
      <c r="H17" s="25"/>
      <c r="I17" s="1"/>
      <c r="J17" s="1"/>
      <c r="K17" s="1"/>
      <c r="L17" s="1"/>
    </row>
    <row r="18" spans="1:13" ht="15" x14ac:dyDescent="0.25">
      <c r="A18" s="26" t="s">
        <v>5</v>
      </c>
      <c r="B18" s="27">
        <f>B17*$B15</f>
        <v>661232</v>
      </c>
      <c r="C18" s="27">
        <f>C17*$B15</f>
        <v>707200</v>
      </c>
      <c r="D18" s="27">
        <f>D17*$B15</f>
        <v>684216</v>
      </c>
      <c r="E18" s="27">
        <f>E17*$B15</f>
        <v>0</v>
      </c>
      <c r="F18" s="27">
        <f>F17*$B15</f>
        <v>0</v>
      </c>
      <c r="G18" s="27"/>
      <c r="H18" s="28">
        <f>G17*B15</f>
        <v>684216</v>
      </c>
      <c r="I18" s="1"/>
      <c r="J18" s="1"/>
      <c r="K18" s="1"/>
      <c r="L18" s="1"/>
    </row>
    <row r="19" spans="1:13" x14ac:dyDescent="0.2">
      <c r="A19" s="29" t="s">
        <v>6</v>
      </c>
      <c r="B19" s="30">
        <f t="shared" ref="B19:E19" si="1">B18</f>
        <v>661232</v>
      </c>
      <c r="C19" s="30">
        <f t="shared" si="1"/>
        <v>707200</v>
      </c>
      <c r="D19" s="30">
        <f t="shared" si="1"/>
        <v>684216</v>
      </c>
      <c r="E19" s="30">
        <f t="shared" si="1"/>
        <v>0</v>
      </c>
      <c r="F19" s="30">
        <f>F18</f>
        <v>0</v>
      </c>
      <c r="G19" s="31"/>
      <c r="H19" s="31"/>
      <c r="I19" s="1"/>
      <c r="J19" s="1"/>
      <c r="K19" s="1"/>
      <c r="L19" s="1"/>
    </row>
    <row r="20" spans="1:13" s="5" customFormat="1" ht="15" x14ac:dyDescent="0.25">
      <c r="A20" s="7"/>
      <c r="B20" s="7"/>
      <c r="C20" s="7"/>
      <c r="D20" s="7"/>
      <c r="E20" s="7"/>
      <c r="F20" s="7"/>
      <c r="G20" s="7"/>
      <c r="H20" s="7"/>
    </row>
    <row r="21" spans="1:13" s="34" customFormat="1" ht="15" x14ac:dyDescent="0.25">
      <c r="A21" s="37"/>
      <c r="B21" s="37"/>
      <c r="C21" s="37"/>
      <c r="D21" s="37"/>
      <c r="E21" s="37"/>
      <c r="F21" s="37"/>
      <c r="G21" s="35" t="s">
        <v>17</v>
      </c>
      <c r="H21" s="38">
        <f>H12+H18</f>
        <v>2999922</v>
      </c>
    </row>
    <row r="22" spans="1:13" s="34" customFormat="1" ht="15" x14ac:dyDescent="0.25">
      <c r="A22" s="37"/>
      <c r="B22" s="37"/>
      <c r="C22" s="37"/>
      <c r="D22" s="37"/>
      <c r="E22" s="37"/>
      <c r="F22" s="37"/>
      <c r="G22" s="37"/>
      <c r="H22" s="37"/>
    </row>
    <row r="23" spans="1:13" s="40" customFormat="1" ht="15" x14ac:dyDescent="0.25">
      <c r="A23" s="44" t="s">
        <v>24</v>
      </c>
      <c r="B23" s="45" t="s">
        <v>25</v>
      </c>
      <c r="C23" s="45"/>
      <c r="D23" s="45"/>
      <c r="E23" s="45"/>
      <c r="F23" s="45"/>
      <c r="G23" s="45"/>
      <c r="H23" s="45"/>
      <c r="I23" s="41"/>
      <c r="J23" s="41"/>
      <c r="K23" s="41"/>
      <c r="L23" s="41"/>
    </row>
    <row r="24" spans="1:13" s="40" customFormat="1" ht="15" x14ac:dyDescent="0.25">
      <c r="A24" s="44" t="s">
        <v>26</v>
      </c>
      <c r="B24" s="45" t="s">
        <v>27</v>
      </c>
      <c r="C24" s="45"/>
      <c r="D24" s="45"/>
      <c r="E24" s="45"/>
      <c r="F24" s="45"/>
      <c r="G24" s="45"/>
      <c r="H24" s="45"/>
      <c r="I24" s="41"/>
      <c r="J24" s="41"/>
      <c r="K24" s="41"/>
      <c r="L24" s="41"/>
    </row>
    <row r="25" spans="1:13" s="40" customFormat="1" ht="15" x14ac:dyDescent="0.25">
      <c r="A25" s="44" t="s">
        <v>28</v>
      </c>
      <c r="B25" s="45" t="s">
        <v>29</v>
      </c>
      <c r="C25" s="45"/>
      <c r="D25" s="45"/>
      <c r="E25" s="45"/>
      <c r="F25" s="45"/>
      <c r="G25" s="45"/>
      <c r="H25" s="45"/>
      <c r="I25" s="41"/>
      <c r="J25" s="41"/>
      <c r="K25" s="41"/>
      <c r="L25" s="41"/>
    </row>
    <row r="26" spans="1:13" s="42" customFormat="1" ht="15" x14ac:dyDescent="0.25">
      <c r="A26" s="43"/>
      <c r="B26" s="43"/>
      <c r="C26" s="43"/>
      <c r="D26" s="43"/>
      <c r="E26" s="43"/>
      <c r="F26" s="43"/>
      <c r="G26" s="43"/>
      <c r="H26" s="43"/>
    </row>
    <row r="27" spans="1:13" s="34" customFormat="1" ht="15" x14ac:dyDescent="0.25">
      <c r="A27" s="37"/>
      <c r="B27" s="37"/>
      <c r="C27" s="37"/>
      <c r="D27" s="37"/>
      <c r="E27" s="37"/>
      <c r="F27" s="37"/>
      <c r="G27" s="37"/>
      <c r="H27" s="37"/>
    </row>
    <row r="28" spans="1:13" s="5" customFormat="1" ht="15" x14ac:dyDescent="0.25">
      <c r="A28" s="37"/>
      <c r="B28" s="37"/>
      <c r="C28" s="37"/>
      <c r="D28" s="37"/>
      <c r="E28" s="37"/>
      <c r="F28" s="37"/>
      <c r="G28" s="37"/>
      <c r="H28" s="37"/>
      <c r="I28" s="34"/>
      <c r="J28" s="34"/>
      <c r="K28" s="34"/>
      <c r="L28" s="34"/>
      <c r="M28" s="34"/>
    </row>
    <row r="29" spans="1:13" s="5" customFormat="1" ht="15" x14ac:dyDescent="0.25">
      <c r="A29" s="37" t="s">
        <v>30</v>
      </c>
      <c r="B29" s="37"/>
      <c r="C29" s="37"/>
      <c r="D29" s="37"/>
      <c r="I29" s="36"/>
      <c r="J29" s="36"/>
      <c r="K29" s="36"/>
      <c r="L29" s="36"/>
      <c r="M29" s="36"/>
    </row>
    <row r="30" spans="1:13" ht="29.25" customHeight="1" x14ac:dyDescent="0.25">
      <c r="A30" s="54" t="s">
        <v>14</v>
      </c>
      <c r="B30" s="54"/>
      <c r="C30" s="54"/>
      <c r="D30" s="54"/>
      <c r="E30" s="54"/>
      <c r="F30" s="54"/>
      <c r="G30" s="39"/>
      <c r="H30" s="35" t="s">
        <v>15</v>
      </c>
      <c r="I30" s="33"/>
      <c r="J30" s="33"/>
      <c r="K30" s="33"/>
      <c r="L30" s="33"/>
      <c r="M30" s="33"/>
    </row>
  </sheetData>
  <sheetProtection selectLockedCells="1" selectUnlockedCells="1"/>
  <mergeCells count="13">
    <mergeCell ref="A30:F30"/>
    <mergeCell ref="B14:F14"/>
    <mergeCell ref="B15:F15"/>
    <mergeCell ref="C3:H3"/>
    <mergeCell ref="B8:F8"/>
    <mergeCell ref="B9:F9"/>
    <mergeCell ref="A4:B4"/>
    <mergeCell ref="C4:H4"/>
    <mergeCell ref="C5:H5"/>
    <mergeCell ref="A5:B5"/>
    <mergeCell ref="B6:F6"/>
    <mergeCell ref="B10:F10"/>
    <mergeCell ref="B16:F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4</vt:i4>
      </vt:variant>
    </vt:vector>
  </HeadingPairs>
  <TitlesOfParts>
    <vt:vector size="6" baseType="lpstr">
      <vt:lpstr>УО (2)</vt:lpstr>
      <vt:lpstr>УО</vt:lpstr>
      <vt:lpstr>УО!Заголовки_для_печати</vt:lpstr>
      <vt:lpstr>'УО (2)'!Заголовки_для_печати</vt:lpstr>
      <vt:lpstr>УО!Область_печати</vt:lpstr>
      <vt:lpstr>'УО (2)'!Область_печати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Абаева Ирина Ивановна</cp:lastModifiedBy>
  <cp:lastPrinted>2018-11-21T03:47:04Z</cp:lastPrinted>
  <dcterms:created xsi:type="dcterms:W3CDTF">2012-04-02T10:33:59Z</dcterms:created>
  <dcterms:modified xsi:type="dcterms:W3CDTF">2018-11-21T03:48:39Z</dcterms:modified>
</cp:coreProperties>
</file>