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8\2 квартал\подготовка ЭА - поставка СВТ для призов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Лист2!$5:$6</definedName>
    <definedName name="_xlnm.Print_Area" localSheetId="0">Лист2!$A$1:$H$29</definedName>
  </definedNames>
  <calcPr calcId="152511"/>
</workbook>
</file>

<file path=xl/calcChain.xml><?xml version="1.0" encoding="utf-8"?>
<calcChain xmlns="http://schemas.openxmlformats.org/spreadsheetml/2006/main">
  <c r="F22" i="1" l="1"/>
  <c r="E22" i="1"/>
  <c r="H16" i="1"/>
  <c r="F16" i="1"/>
  <c r="E16" i="1"/>
  <c r="D16" i="1"/>
  <c r="C16" i="1"/>
  <c r="B16" i="1"/>
  <c r="G15" i="1"/>
  <c r="H21" i="1" l="1"/>
  <c r="F21" i="1"/>
  <c r="E21" i="1"/>
  <c r="D21" i="1"/>
  <c r="C21" i="1"/>
  <c r="B21" i="1"/>
  <c r="G20" i="1"/>
  <c r="H11" i="1"/>
  <c r="H23" i="1" s="1"/>
  <c r="F11" i="1"/>
  <c r="E11" i="1"/>
  <c r="D11" i="1"/>
  <c r="C11" i="1"/>
  <c r="C22" i="1" s="1"/>
  <c r="B11" i="1"/>
  <c r="G10" i="1"/>
  <c r="D22" i="1" l="1"/>
  <c r="B22" i="1"/>
</calcChain>
</file>

<file path=xl/sharedStrings.xml><?xml version="1.0" encoding="utf-8"?>
<sst xmlns="http://schemas.openxmlformats.org/spreadsheetml/2006/main" count="60" uniqueCount="38">
  <si>
    <t>Категории</t>
  </si>
  <si>
    <t>Цены / поставщики</t>
  </si>
  <si>
    <t>Средняя</t>
  </si>
  <si>
    <t>Начальная</t>
  </si>
  <si>
    <t>Х</t>
  </si>
  <si>
    <t>Итого</t>
  </si>
  <si>
    <t>Итого по поставщикам:</t>
  </si>
  <si>
    <t>Предмет муниципального контракта:</t>
  </si>
  <si>
    <t xml:space="preserve">Способ размещения заказа: </t>
  </si>
  <si>
    <t>цена, руб</t>
  </si>
  <si>
    <t>Начальная (максимальная) цена контракта:</t>
  </si>
  <si>
    <t>Метод расчета:</t>
  </si>
  <si>
    <t>Поставщик 1:</t>
  </si>
  <si>
    <t>Поставщик 2:</t>
  </si>
  <si>
    <t>Поставщик 3:</t>
  </si>
  <si>
    <t>метод сопоставимых рыночных цен (анализа рынка)                            Всего ценовых предложений</t>
  </si>
  <si>
    <t>IV. Обоснование начальной (максимальной) цены контракта</t>
  </si>
  <si>
    <t>О.В.Дергилев</t>
  </si>
  <si>
    <t>Исполнитель: Работник контрактной службы, тел. 5-00-61</t>
  </si>
  <si>
    <t>Наименование товара</t>
  </si>
  <si>
    <t>Технические характеристики товара</t>
  </si>
  <si>
    <t>Количество, шт</t>
  </si>
  <si>
    <t>Цена за ед. товара, руб</t>
  </si>
  <si>
    <t xml:space="preserve">Код ОКПД2:
</t>
  </si>
  <si>
    <t>поставка средств вычислительной техники</t>
  </si>
  <si>
    <t>Планшетный компьютер</t>
  </si>
  <si>
    <t>26.20.11.110</t>
  </si>
  <si>
    <r>
      <t xml:space="preserve">Планшетный компьютер с размером экрана не менее 8 дюймов (20 см).
</t>
    </r>
    <r>
      <rPr>
        <u/>
        <sz val="7"/>
        <rFont val="Times New Roman"/>
        <family val="1"/>
        <charset val="204"/>
      </rPr>
      <t>Характеристики устройства:</t>
    </r>
    <r>
      <rPr>
        <sz val="7"/>
        <rFont val="Times New Roman"/>
        <family val="1"/>
        <charset val="1"/>
      </rPr>
      <t xml:space="preserve">
- процессор четырёхядерный для мобильных устройств, номинальная тактовая частота не ниже 1,4 ГГц;
- оперативная память с объёмом не менее 2 Гб;
- встроенная память с объёмом не менее 16 Гб;
- тип экрана: емкостный мультитач-экран по технологии IPS;
- размер экрана; не менее 8 дюймов по диагонали;
- оптимальное разрешение экрана по горизонтали не менее 1280 пикселей;
- оптимальное разрешение экрана по вертикали не менее 800 пикселей;
- устройство для чтения карт памяти с поддержкой форматов карт: micro SD;
- максимальный объём карты памяти: не менее 128 Гб;
- встроенный микрофон;
- встроенные стереодинамики;
- наличие встроенных фронтальной и тыловой камеры;
- разрешение тыловой камеры: не менее 5,0 мегапикселей;
- разрешение фронтальной камеры: не менее 2,0 мегапикселей;
- поддержка ГЛОНАСС и GPS;
- наличие датчиков: акселерометра, приближения, освещённости;
- поддержка форматов беспроводной связи IEEE 802.11b/g/n, Bluetooth 4,0;
- наличие разъемов micro USB, разъема для подключения наушников;
- ёмкость аккумулятора – не менее 4850 мА-ч;
- наличие в комплекте постаки: зарядное устройство, кабель USB;
- вес с аккумулятором не более 310 г.</t>
    </r>
  </si>
  <si>
    <t>Факс лазерный</t>
  </si>
  <si>
    <r>
      <t xml:space="preserve">Факс лазерный монохромный
</t>
    </r>
    <r>
      <rPr>
        <u/>
        <sz val="7"/>
        <rFont val="Times New Roman"/>
        <family val="1"/>
        <charset val="204"/>
      </rPr>
      <t>Характеристики устройства:</t>
    </r>
    <r>
      <rPr>
        <sz val="7"/>
        <rFont val="Times New Roman"/>
        <family val="1"/>
        <charset val="1"/>
      </rPr>
      <t xml:space="preserve">
- технология печати - лазерная монохромная;
- максимальный формат печати - не менее А4;
- максимальная скорость печати не менее 10 стр/мин;
- максимальная скорость копирования не менее 10 стр/мин;
- разрешение печати не менее 600 точек на дюйм;
- скорость встроенного модема не менее 33,6 Кбит/сек;
- наличие ЖК-дисплея (не менее 2 строк, возможность отображения не менее 16 знаков);
- наличие автоподатчика оригиналов с ёмкостью подающего лотка не менее 15 листов;
- ёмкость лотка для подачи бумаги не менее 250 листов;
- возможность приёма факсов в память при отсутствии бумаги - не менее 100 страниц;
- наличие возможности автодозвона и спикерфона;
- ресурс стандартного тонер-картриджа при 5% заполнении - не менее 2 000 страниц формата А4;
- ресурс фотобарабана - не менее 10 000 страниц формата А4;
- блок питания встроенный;
- наличие в комплекте поставки телефонной трубки.
</t>
    </r>
  </si>
  <si>
    <t>Факс</t>
  </si>
  <si>
    <r>
      <t xml:space="preserve">Факс монохромный
</t>
    </r>
    <r>
      <rPr>
        <u/>
        <sz val="7"/>
        <rFont val="Times New Roman"/>
        <family val="1"/>
        <charset val="204"/>
      </rPr>
      <t>Характеристики устройства:</t>
    </r>
    <r>
      <rPr>
        <sz val="7"/>
        <rFont val="Times New Roman"/>
        <family val="1"/>
        <charset val="1"/>
      </rPr>
      <t xml:space="preserve">
- технология печати – монохромная термопечать;
- формат печати – рулон шириной не менее 216 мм;
- максимальный размер документа - не менее А4;
- скорость встроенного модема не менее 9,6 Кбит/сек;
- наличие ЖК-дисплея (не менее 2 строк, возможность отображения не менее 16 знаков);
- наличие автоподатчика оригиналов с ёмкостью подающего лотка не менее 10 листов;
- наличие автоматической обрезки бумаги;
- наличие записной книжки ёмкостью не менее 100 номеров;
- возможность приёма факсов в память при отсутствии бумаги - не менее 28 листов;
- наличие возможности автодозвона и спикерфона;
- блок питания встроенный;
- наличие в комплекте поставки телефонной трубки.
</t>
    </r>
  </si>
  <si>
    <t>26.30.23.000</t>
  </si>
  <si>
    <t>Дата составления: 23.04.2018</t>
  </si>
  <si>
    <t>коммерческое предложение от 20.04.2018 № 122</t>
  </si>
  <si>
    <t>коммерческое предложение от 19.04.2018 № 54</t>
  </si>
  <si>
    <t>коммерческое предложение от 19.04.2018 № б/н</t>
  </si>
  <si>
    <t>аукцион в электронной форме
ИКЗ 183862200236886220100101490010000244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</si>
</sst>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2"/>
      <color theme="9" tint="-0.499984740745262"/>
      <name val="Times New Roman"/>
      <family val="1"/>
      <charset val="204"/>
    </font>
    <font>
      <b/>
      <sz val="12"/>
      <color rgb="FF000099"/>
      <name val="Times New Roman"/>
      <family val="1"/>
      <charset val="204"/>
    </font>
    <font>
      <b/>
      <sz val="9"/>
      <color rgb="FF000099"/>
      <name val="Times New Roman"/>
      <family val="1"/>
      <charset val="204"/>
    </font>
    <font>
      <sz val="9"/>
      <color rgb="FF000099"/>
      <name val="Times New Roman"/>
      <family val="1"/>
      <charset val="204"/>
    </font>
    <font>
      <sz val="10"/>
      <color rgb="FF000099"/>
      <name val="Times New Roman"/>
      <family val="1"/>
      <charset val="204"/>
    </font>
    <font>
      <b/>
      <sz val="11"/>
      <color rgb="FF000099"/>
      <name val="Times New Roman"/>
      <family val="1"/>
      <charset val="1"/>
    </font>
    <font>
      <b/>
      <sz val="11"/>
      <name val="Times New Roman"/>
      <family val="1"/>
      <charset val="204"/>
    </font>
    <font>
      <sz val="7"/>
      <name val="Times New Roman"/>
      <family val="1"/>
      <charset val="1"/>
    </font>
    <font>
      <sz val="11"/>
      <color rgb="FF000099"/>
      <name val="Times New Roman"/>
      <family val="1"/>
      <charset val="1"/>
    </font>
    <font>
      <u/>
      <sz val="7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0" fontId="4" fillId="2" borderId="8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top" wrapText="1"/>
    </xf>
    <xf numFmtId="0" fontId="1" fillId="2" borderId="12" xfId="0" applyFont="1" applyFill="1" applyBorder="1" applyAlignment="1">
      <alignment vertical="top" wrapText="1"/>
    </xf>
    <xf numFmtId="0" fontId="4" fillId="2" borderId="13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vertical="top"/>
    </xf>
    <xf numFmtId="0" fontId="1" fillId="2" borderId="14" xfId="0" applyFont="1" applyFill="1" applyBorder="1" applyAlignment="1">
      <alignment horizontal="center"/>
    </xf>
    <xf numFmtId="4" fontId="4" fillId="2" borderId="15" xfId="0" applyNumberFormat="1" applyFont="1" applyFill="1" applyBorder="1"/>
    <xf numFmtId="4" fontId="4" fillId="3" borderId="16" xfId="0" applyNumberFormat="1" applyFont="1" applyFill="1" applyBorder="1"/>
    <xf numFmtId="0" fontId="6" fillId="2" borderId="17" xfId="0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center" vertical="top" wrapText="1"/>
    </xf>
    <xf numFmtId="0" fontId="4" fillId="2" borderId="2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vertical="top" wrapText="1"/>
    </xf>
    <xf numFmtId="0" fontId="11" fillId="2" borderId="0" xfId="0" applyFont="1" applyFill="1"/>
    <xf numFmtId="0" fontId="4" fillId="2" borderId="0" xfId="0" applyFont="1" applyFill="1" applyAlignment="1"/>
    <xf numFmtId="0" fontId="4" fillId="2" borderId="0" xfId="0" applyFont="1" applyFill="1" applyAlignment="1">
      <alignment horizontal="right"/>
    </xf>
    <xf numFmtId="4" fontId="5" fillId="2" borderId="0" xfId="0" applyNumberFormat="1" applyFont="1" applyFill="1"/>
    <xf numFmtId="0" fontId="4" fillId="2" borderId="0" xfId="0" applyFont="1" applyFill="1"/>
    <xf numFmtId="3" fontId="1" fillId="2" borderId="0" xfId="0" applyNumberFormat="1" applyFont="1" applyFill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vertical="top"/>
    </xf>
    <xf numFmtId="0" fontId="7" fillId="2" borderId="24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" fillId="2" borderId="0" xfId="0" applyFont="1" applyFill="1" applyAlignment="1"/>
    <xf numFmtId="0" fontId="4" fillId="0" borderId="0" xfId="0" applyFont="1" applyAlignment="1">
      <alignment horizontal="right"/>
    </xf>
    <xf numFmtId="4" fontId="12" fillId="2" borderId="0" xfId="0" applyNumberFormat="1" applyFont="1" applyFill="1" applyAlignment="1">
      <alignment horizontal="right"/>
    </xf>
    <xf numFmtId="4" fontId="13" fillId="2" borderId="2" xfId="0" applyNumberFormat="1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wrapText="1"/>
    </xf>
    <xf numFmtId="0" fontId="2" fillId="2" borderId="28" xfId="0" applyFont="1" applyFill="1" applyBorder="1" applyAlignment="1">
      <alignment wrapText="1"/>
    </xf>
    <xf numFmtId="4" fontId="15" fillId="2" borderId="13" xfId="0" applyNumberFormat="1" applyFont="1" applyFill="1" applyBorder="1" applyAlignment="1">
      <alignment vertical="top"/>
    </xf>
    <xf numFmtId="4" fontId="4" fillId="2" borderId="29" xfId="0" applyNumberFormat="1" applyFont="1" applyFill="1" applyBorder="1" applyAlignment="1">
      <alignment vertical="top" wrapText="1"/>
    </xf>
    <xf numFmtId="4" fontId="4" fillId="2" borderId="29" xfId="0" applyNumberFormat="1" applyFont="1" applyFill="1" applyBorder="1" applyAlignment="1">
      <alignment vertical="top"/>
    </xf>
    <xf numFmtId="0" fontId="1" fillId="4" borderId="18" xfId="0" applyFont="1" applyFill="1" applyBorder="1" applyAlignment="1">
      <alignment horizontal="left" vertical="top" wrapText="1"/>
    </xf>
    <xf numFmtId="0" fontId="1" fillId="4" borderId="19" xfId="0" applyFont="1" applyFill="1" applyBorder="1" applyAlignment="1">
      <alignment horizontal="left" vertical="top" wrapText="1"/>
    </xf>
    <xf numFmtId="0" fontId="1" fillId="4" borderId="20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left" vertical="top" wrapText="1"/>
    </xf>
    <xf numFmtId="0" fontId="14" fillId="2" borderId="30" xfId="0" applyFont="1" applyFill="1" applyBorder="1" applyAlignment="1">
      <alignment horizontal="left" vertical="top" wrapText="1"/>
    </xf>
    <xf numFmtId="0" fontId="14" fillId="2" borderId="27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left" vertical="top" wrapText="1"/>
    </xf>
    <xf numFmtId="0" fontId="8" fillId="2" borderId="28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left" wrapText="1"/>
    </xf>
    <xf numFmtId="0" fontId="14" fillId="2" borderId="28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zoomScale="175" zoomScaleNormal="175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B3" sqref="B3:H3"/>
    </sheetView>
  </sheetViews>
  <sheetFormatPr defaultColWidth="11.5703125" defaultRowHeight="12.75" x14ac:dyDescent="0.2"/>
  <cols>
    <col min="1" max="1" width="20" style="1" customWidth="1"/>
    <col min="2" max="6" width="10.7109375" style="1" customWidth="1"/>
    <col min="7" max="7" width="11.7109375" style="1" customWidth="1"/>
    <col min="8" max="8" width="11.5703125" style="1" customWidth="1"/>
    <col min="9" max="12" width="11.5703125" style="23"/>
    <col min="13" max="16384" width="11.5703125" style="1"/>
  </cols>
  <sheetData>
    <row r="1" spans="1:12" ht="15.75" x14ac:dyDescent="0.25">
      <c r="A1" s="49" t="s">
        <v>16</v>
      </c>
      <c r="B1" s="49"/>
      <c r="C1" s="49"/>
      <c r="D1" s="49"/>
      <c r="E1" s="49"/>
      <c r="F1" s="49"/>
      <c r="G1" s="49"/>
      <c r="H1" s="49"/>
      <c r="I1" s="1"/>
      <c r="J1" s="1"/>
      <c r="K1" s="1"/>
      <c r="L1" s="1"/>
    </row>
    <row r="2" spans="1:12" ht="31.5" x14ac:dyDescent="0.25">
      <c r="A2" s="36" t="s">
        <v>8</v>
      </c>
      <c r="B2" s="50" t="s">
        <v>37</v>
      </c>
      <c r="C2" s="50"/>
      <c r="D2" s="50"/>
      <c r="E2" s="50"/>
      <c r="F2" s="50"/>
      <c r="G2" s="50"/>
      <c r="H2" s="50"/>
      <c r="I2" s="1"/>
      <c r="J2" s="1"/>
      <c r="K2" s="1"/>
      <c r="L2" s="1"/>
    </row>
    <row r="3" spans="1:12" ht="47.25" x14ac:dyDescent="0.25">
      <c r="A3" s="37" t="s">
        <v>7</v>
      </c>
      <c r="B3" s="51" t="s">
        <v>24</v>
      </c>
      <c r="C3" s="51"/>
      <c r="D3" s="51"/>
      <c r="E3" s="51"/>
      <c r="F3" s="51"/>
      <c r="G3" s="51"/>
      <c r="H3" s="51"/>
      <c r="I3" s="1"/>
      <c r="J3" s="1"/>
      <c r="K3" s="1"/>
      <c r="L3" s="1"/>
    </row>
    <row r="4" spans="1:12" ht="31.5" customHeight="1" x14ac:dyDescent="0.25">
      <c r="A4" s="27" t="s">
        <v>11</v>
      </c>
      <c r="B4" s="53" t="s">
        <v>15</v>
      </c>
      <c r="C4" s="53"/>
      <c r="D4" s="53"/>
      <c r="E4" s="53"/>
      <c r="F4" s="53"/>
      <c r="G4" s="53"/>
      <c r="H4" s="28">
        <v>3</v>
      </c>
      <c r="I4" s="1"/>
      <c r="J4" s="1"/>
      <c r="K4" s="1"/>
      <c r="L4" s="1"/>
    </row>
    <row r="5" spans="1:12" ht="15" x14ac:dyDescent="0.25">
      <c r="A5" s="24" t="s">
        <v>0</v>
      </c>
      <c r="B5" s="52" t="s">
        <v>1</v>
      </c>
      <c r="C5" s="52"/>
      <c r="D5" s="52"/>
      <c r="E5" s="52"/>
      <c r="F5" s="52"/>
      <c r="G5" s="25" t="s">
        <v>2</v>
      </c>
      <c r="H5" s="26" t="s">
        <v>3</v>
      </c>
      <c r="I5" s="1"/>
      <c r="J5" s="1"/>
      <c r="K5" s="1"/>
      <c r="L5" s="1"/>
    </row>
    <row r="6" spans="1:12" ht="15.75" thickBot="1" x14ac:dyDescent="0.3">
      <c r="A6" s="2"/>
      <c r="B6" s="3">
        <v>1</v>
      </c>
      <c r="C6" s="3">
        <v>2</v>
      </c>
      <c r="D6" s="3">
        <v>3</v>
      </c>
      <c r="E6" s="3">
        <v>4</v>
      </c>
      <c r="F6" s="3">
        <v>5</v>
      </c>
      <c r="G6" s="4" t="s">
        <v>9</v>
      </c>
      <c r="H6" s="5" t="s">
        <v>9</v>
      </c>
      <c r="I6" s="1"/>
      <c r="J6" s="1"/>
      <c r="K6" s="1"/>
      <c r="L6" s="1"/>
    </row>
    <row r="7" spans="1:12" ht="13.5" customHeight="1" x14ac:dyDescent="0.2">
      <c r="A7" s="14" t="s">
        <v>19</v>
      </c>
      <c r="B7" s="41" t="s">
        <v>28</v>
      </c>
      <c r="C7" s="42"/>
      <c r="D7" s="42"/>
      <c r="E7" s="42"/>
      <c r="F7" s="43"/>
      <c r="G7" s="15" t="s">
        <v>23</v>
      </c>
      <c r="H7" s="16" t="s">
        <v>4</v>
      </c>
      <c r="I7" s="1"/>
      <c r="J7" s="1"/>
      <c r="K7" s="1"/>
      <c r="L7" s="1"/>
    </row>
    <row r="8" spans="1:12" ht="15" x14ac:dyDescent="0.2">
      <c r="A8" s="7" t="s">
        <v>21</v>
      </c>
      <c r="B8" s="44">
        <v>2</v>
      </c>
      <c r="C8" s="45"/>
      <c r="D8" s="45"/>
      <c r="E8" s="45"/>
      <c r="F8" s="45"/>
      <c r="G8" s="35" t="s">
        <v>32</v>
      </c>
      <c r="H8" s="6" t="s">
        <v>4</v>
      </c>
      <c r="I8" s="1"/>
      <c r="J8" s="1"/>
      <c r="K8" s="1"/>
      <c r="L8" s="1"/>
    </row>
    <row r="9" spans="1:12" ht="184.5" customHeight="1" x14ac:dyDescent="0.2">
      <c r="A9" s="8" t="s">
        <v>20</v>
      </c>
      <c r="B9" s="46" t="s">
        <v>29</v>
      </c>
      <c r="C9" s="47"/>
      <c r="D9" s="47"/>
      <c r="E9" s="47"/>
      <c r="F9" s="47"/>
      <c r="G9" s="48"/>
      <c r="H9" s="6" t="s">
        <v>4</v>
      </c>
      <c r="I9" s="1"/>
      <c r="J9" s="1"/>
      <c r="K9" s="1"/>
      <c r="L9" s="1"/>
    </row>
    <row r="10" spans="1:12" ht="15" x14ac:dyDescent="0.2">
      <c r="A10" s="7" t="s">
        <v>22</v>
      </c>
      <c r="B10" s="39">
        <v>15665</v>
      </c>
      <c r="C10" s="39">
        <v>15981</v>
      </c>
      <c r="D10" s="39">
        <v>15976</v>
      </c>
      <c r="E10" s="39"/>
      <c r="F10" s="39"/>
      <c r="G10" s="40">
        <f>SUM(B10:F10)/$H$4</f>
        <v>15874</v>
      </c>
      <c r="H10" s="38">
        <v>15874</v>
      </c>
      <c r="I10" s="1"/>
      <c r="J10" s="1"/>
      <c r="K10" s="1"/>
      <c r="L10" s="1"/>
    </row>
    <row r="11" spans="1:12" ht="15.75" thickBot="1" x14ac:dyDescent="0.3">
      <c r="A11" s="11" t="s">
        <v>5</v>
      </c>
      <c r="B11" s="12">
        <f>B10*$B8</f>
        <v>31330</v>
      </c>
      <c r="C11" s="12">
        <f>C10*$B8</f>
        <v>31962</v>
      </c>
      <c r="D11" s="12">
        <f>D10*$B8</f>
        <v>31952</v>
      </c>
      <c r="E11" s="12">
        <f>E10*$B8</f>
        <v>0</v>
      </c>
      <c r="F11" s="12">
        <f>F10*$B8</f>
        <v>0</v>
      </c>
      <c r="G11" s="12"/>
      <c r="H11" s="13">
        <f>H10*$B8</f>
        <v>31748</v>
      </c>
      <c r="I11" s="1"/>
      <c r="J11" s="1"/>
      <c r="K11" s="1"/>
      <c r="L11" s="1"/>
    </row>
    <row r="12" spans="1:12" ht="13.5" customHeight="1" x14ac:dyDescent="0.2">
      <c r="A12" s="14" t="s">
        <v>19</v>
      </c>
      <c r="B12" s="41" t="s">
        <v>30</v>
      </c>
      <c r="C12" s="42"/>
      <c r="D12" s="42"/>
      <c r="E12" s="42"/>
      <c r="F12" s="43"/>
      <c r="G12" s="15" t="s">
        <v>23</v>
      </c>
      <c r="H12" s="16" t="s">
        <v>4</v>
      </c>
      <c r="I12" s="1"/>
      <c r="J12" s="1"/>
      <c r="K12" s="1"/>
      <c r="L12" s="1"/>
    </row>
    <row r="13" spans="1:12" ht="15" x14ac:dyDescent="0.2">
      <c r="A13" s="7" t="s">
        <v>21</v>
      </c>
      <c r="B13" s="44">
        <v>2</v>
      </c>
      <c r="C13" s="45"/>
      <c r="D13" s="45"/>
      <c r="E13" s="45"/>
      <c r="F13" s="45"/>
      <c r="G13" s="35" t="s">
        <v>32</v>
      </c>
      <c r="H13" s="6" t="s">
        <v>4</v>
      </c>
      <c r="I13" s="1"/>
      <c r="J13" s="1"/>
      <c r="K13" s="1"/>
      <c r="L13" s="1"/>
    </row>
    <row r="14" spans="1:12" ht="151.5" customHeight="1" x14ac:dyDescent="0.2">
      <c r="A14" s="8" t="s">
        <v>20</v>
      </c>
      <c r="B14" s="46" t="s">
        <v>31</v>
      </c>
      <c r="C14" s="47"/>
      <c r="D14" s="47"/>
      <c r="E14" s="47"/>
      <c r="F14" s="47"/>
      <c r="G14" s="48"/>
      <c r="H14" s="6" t="s">
        <v>4</v>
      </c>
      <c r="I14" s="1"/>
      <c r="J14" s="1"/>
      <c r="K14" s="1"/>
      <c r="L14" s="1"/>
    </row>
    <row r="15" spans="1:12" ht="15" x14ac:dyDescent="0.2">
      <c r="A15" s="7" t="s">
        <v>22</v>
      </c>
      <c r="B15" s="39">
        <v>7750</v>
      </c>
      <c r="C15" s="39">
        <v>7943</v>
      </c>
      <c r="D15" s="39">
        <v>8147</v>
      </c>
      <c r="E15" s="39"/>
      <c r="F15" s="39"/>
      <c r="G15" s="40">
        <f>SUM(B15:F15)/$H$4</f>
        <v>7946.666666666667</v>
      </c>
      <c r="H15" s="38">
        <v>7947</v>
      </c>
      <c r="I15" s="1"/>
      <c r="J15" s="1"/>
      <c r="K15" s="1"/>
      <c r="L15" s="1"/>
    </row>
    <row r="16" spans="1:12" ht="15.75" thickBot="1" x14ac:dyDescent="0.3">
      <c r="A16" s="11" t="s">
        <v>5</v>
      </c>
      <c r="B16" s="12">
        <f>B15*$B13</f>
        <v>15500</v>
      </c>
      <c r="C16" s="12">
        <f>C15*$B13</f>
        <v>15886</v>
      </c>
      <c r="D16" s="12">
        <f>D15*$B13</f>
        <v>16294</v>
      </c>
      <c r="E16" s="12">
        <f>E15*$B13</f>
        <v>0</v>
      </c>
      <c r="F16" s="12">
        <f>F15*$B13</f>
        <v>0</v>
      </c>
      <c r="G16" s="12"/>
      <c r="H16" s="13">
        <f>H15*$B13</f>
        <v>15894</v>
      </c>
      <c r="I16" s="1"/>
      <c r="J16" s="1"/>
      <c r="K16" s="1"/>
      <c r="L16" s="1"/>
    </row>
    <row r="17" spans="1:13" ht="13.5" customHeight="1" x14ac:dyDescent="0.2">
      <c r="A17" s="14" t="s">
        <v>19</v>
      </c>
      <c r="B17" s="41" t="s">
        <v>25</v>
      </c>
      <c r="C17" s="42"/>
      <c r="D17" s="42"/>
      <c r="E17" s="42"/>
      <c r="F17" s="43"/>
      <c r="G17" s="15" t="s">
        <v>23</v>
      </c>
      <c r="H17" s="16" t="s">
        <v>4</v>
      </c>
      <c r="I17" s="1"/>
      <c r="J17" s="1"/>
      <c r="K17" s="1"/>
      <c r="L17" s="1"/>
    </row>
    <row r="18" spans="1:13" ht="15" x14ac:dyDescent="0.2">
      <c r="A18" s="7" t="s">
        <v>21</v>
      </c>
      <c r="B18" s="44">
        <v>2</v>
      </c>
      <c r="C18" s="45"/>
      <c r="D18" s="45"/>
      <c r="E18" s="45"/>
      <c r="F18" s="45"/>
      <c r="G18" s="35" t="s">
        <v>26</v>
      </c>
      <c r="H18" s="6" t="s">
        <v>4</v>
      </c>
      <c r="I18" s="1"/>
      <c r="J18" s="1"/>
      <c r="K18" s="1"/>
      <c r="L18" s="1"/>
    </row>
    <row r="19" spans="1:13" ht="244.5" customHeight="1" x14ac:dyDescent="0.2">
      <c r="A19" s="8" t="s">
        <v>20</v>
      </c>
      <c r="B19" s="46" t="s">
        <v>27</v>
      </c>
      <c r="C19" s="54"/>
      <c r="D19" s="54"/>
      <c r="E19" s="54"/>
      <c r="F19" s="54"/>
      <c r="G19" s="48"/>
      <c r="H19" s="9" t="s">
        <v>4</v>
      </c>
      <c r="I19" s="1"/>
      <c r="J19" s="1"/>
      <c r="K19" s="1"/>
      <c r="L19" s="1"/>
    </row>
    <row r="20" spans="1:13" ht="15" x14ac:dyDescent="0.2">
      <c r="A20" s="7" t="s">
        <v>22</v>
      </c>
      <c r="B20" s="17">
        <v>10833</v>
      </c>
      <c r="C20" s="17">
        <v>11024</v>
      </c>
      <c r="D20" s="17">
        <v>11294</v>
      </c>
      <c r="E20" s="17"/>
      <c r="F20" s="17"/>
      <c r="G20" s="10">
        <f>SUM(B20:F20)/$H$4</f>
        <v>11050.333333333334</v>
      </c>
      <c r="H20" s="38">
        <v>11050</v>
      </c>
      <c r="I20" s="1"/>
      <c r="J20" s="1"/>
      <c r="K20" s="1"/>
      <c r="L20" s="1"/>
    </row>
    <row r="21" spans="1:13" ht="15.75" thickBot="1" x14ac:dyDescent="0.3">
      <c r="A21" s="11" t="s">
        <v>5</v>
      </c>
      <c r="B21" s="12">
        <f>B20*$B18</f>
        <v>21666</v>
      </c>
      <c r="C21" s="12">
        <f>C20*$B18</f>
        <v>22048</v>
      </c>
      <c r="D21" s="12">
        <f>D20*$B18</f>
        <v>22588</v>
      </c>
      <c r="E21" s="12">
        <f>E20*$B18</f>
        <v>0</v>
      </c>
      <c r="F21" s="12">
        <f>F20*$B18</f>
        <v>0</v>
      </c>
      <c r="G21" s="12"/>
      <c r="H21" s="13">
        <f>H20*$B18</f>
        <v>22100</v>
      </c>
      <c r="I21" s="1"/>
      <c r="J21" s="1"/>
      <c r="K21" s="1"/>
      <c r="L21" s="1"/>
    </row>
    <row r="22" spans="1:13" s="18" customFormat="1" ht="15" thickBot="1" x14ac:dyDescent="0.25">
      <c r="A22" s="29" t="s">
        <v>6</v>
      </c>
      <c r="B22" s="34">
        <f>B11+B16+B21</f>
        <v>68496</v>
      </c>
      <c r="C22" s="34">
        <f t="shared" ref="C22:F22" si="0">C11+C16+C21</f>
        <v>69896</v>
      </c>
      <c r="D22" s="34">
        <f t="shared" si="0"/>
        <v>70834</v>
      </c>
      <c r="E22" s="34">
        <f t="shared" si="0"/>
        <v>0</v>
      </c>
      <c r="F22" s="34">
        <f t="shared" si="0"/>
        <v>0</v>
      </c>
      <c r="G22" s="30"/>
      <c r="H22" s="30"/>
    </row>
    <row r="23" spans="1:13" s="22" customFormat="1" ht="15" x14ac:dyDescent="0.25">
      <c r="A23" s="19" t="s">
        <v>33</v>
      </c>
      <c r="B23" s="19"/>
      <c r="C23" s="19"/>
      <c r="D23" s="19"/>
      <c r="E23" s="19"/>
      <c r="F23" s="19"/>
      <c r="G23" s="20" t="s">
        <v>10</v>
      </c>
      <c r="H23" s="33">
        <f>H11+H16+H21</f>
        <v>69742</v>
      </c>
      <c r="I23" s="21"/>
      <c r="J23" s="21"/>
      <c r="K23" s="21"/>
      <c r="L23" s="21"/>
      <c r="M23" s="21"/>
    </row>
    <row r="25" spans="1:13" s="22" customFormat="1" ht="15" x14ac:dyDescent="0.25">
      <c r="A25" s="20" t="s">
        <v>12</v>
      </c>
      <c r="B25" s="19" t="s">
        <v>34</v>
      </c>
      <c r="C25" s="19"/>
      <c r="D25" s="19"/>
      <c r="E25" s="19"/>
      <c r="F25" s="19"/>
      <c r="G25" s="19"/>
      <c r="H25" s="19"/>
    </row>
    <row r="26" spans="1:13" s="22" customFormat="1" ht="15" x14ac:dyDescent="0.25">
      <c r="A26" s="20" t="s">
        <v>13</v>
      </c>
      <c r="B26" s="19" t="s">
        <v>35</v>
      </c>
      <c r="C26" s="19"/>
      <c r="D26" s="19"/>
      <c r="E26" s="19"/>
      <c r="F26" s="19"/>
      <c r="G26" s="19"/>
      <c r="H26" s="19"/>
    </row>
    <row r="27" spans="1:13" s="22" customFormat="1" ht="15" x14ac:dyDescent="0.25">
      <c r="A27" s="20" t="s">
        <v>14</v>
      </c>
      <c r="B27" s="19" t="s">
        <v>36</v>
      </c>
      <c r="C27" s="19"/>
      <c r="D27" s="19"/>
      <c r="E27" s="19"/>
      <c r="F27" s="19"/>
      <c r="G27" s="19"/>
      <c r="H27" s="19"/>
    </row>
    <row r="28" spans="1:13" s="22" customFormat="1" ht="15" x14ac:dyDescent="0.25">
      <c r="A28" s="19"/>
      <c r="B28" s="19"/>
      <c r="C28" s="19"/>
      <c r="D28" s="19"/>
      <c r="E28" s="19"/>
      <c r="F28" s="19"/>
      <c r="G28" s="19"/>
      <c r="H28" s="19"/>
    </row>
    <row r="29" spans="1:13" ht="15" x14ac:dyDescent="0.25">
      <c r="A29" s="19" t="s">
        <v>18</v>
      </c>
      <c r="B29" s="31"/>
      <c r="C29" s="31"/>
      <c r="D29" s="31"/>
      <c r="E29" s="31"/>
      <c r="F29" s="31"/>
      <c r="G29" s="31"/>
      <c r="H29" s="32" t="s">
        <v>17</v>
      </c>
      <c r="I29" s="1"/>
      <c r="J29" s="1"/>
      <c r="K29" s="1"/>
      <c r="L29" s="1"/>
    </row>
  </sheetData>
  <sheetProtection selectLockedCells="1" selectUnlockedCells="1"/>
  <mergeCells count="14">
    <mergeCell ref="B17:F17"/>
    <mergeCell ref="B18:F18"/>
    <mergeCell ref="B19:G19"/>
    <mergeCell ref="B12:F12"/>
    <mergeCell ref="B13:F13"/>
    <mergeCell ref="B14:G14"/>
    <mergeCell ref="B7:F7"/>
    <mergeCell ref="B8:F8"/>
    <mergeCell ref="B9:G9"/>
    <mergeCell ref="A1:H1"/>
    <mergeCell ref="B2:H2"/>
    <mergeCell ref="B3:H3"/>
    <mergeCell ref="B5:F5"/>
    <mergeCell ref="B4:G4"/>
  </mergeCells>
  <pageMargins left="0.47244094488188981" right="7.874015748031496E-2" top="3.937007874015748E-2" bottom="7.874015748031496E-2" header="0.51181102362204722" footer="0.51181102362204722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Дергилев Олег Владимирович</dc:creator>
  <cp:lastModifiedBy>Дергилев Олег Владимирович</cp:lastModifiedBy>
  <cp:lastPrinted>2018-03-13T06:03:19Z</cp:lastPrinted>
  <dcterms:created xsi:type="dcterms:W3CDTF">2012-04-02T10:33:59Z</dcterms:created>
  <dcterms:modified xsi:type="dcterms:W3CDTF">2018-04-28T10:15:30Z</dcterms:modified>
</cp:coreProperties>
</file>