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ОН(М)Ц УО 2 999 992,00" sheetId="9" r:id="rId1"/>
  </sheets>
  <definedNames>
    <definedName name="_xlnm.Print_Titles" localSheetId="0">'ОН(М)Ц УО 2 999 992,00'!$6:$7</definedName>
  </definedNames>
  <calcPr calcId="145621"/>
</workbook>
</file>

<file path=xl/calcChain.xml><?xml version="1.0" encoding="utf-8"?>
<calcChain xmlns="http://schemas.openxmlformats.org/spreadsheetml/2006/main">
  <c r="E31" i="9" l="1"/>
  <c r="F30" i="9"/>
  <c r="F31" i="9" s="1"/>
  <c r="E30" i="9"/>
  <c r="D30" i="9"/>
  <c r="D31" i="9" s="1"/>
  <c r="C30" i="9"/>
  <c r="C31" i="9" s="1"/>
  <c r="B30" i="9"/>
  <c r="B31" i="9" s="1"/>
  <c r="G29" i="9"/>
  <c r="H30" i="9" s="1"/>
  <c r="I27" i="9"/>
  <c r="F24" i="9"/>
  <c r="F25" i="9" s="1"/>
  <c r="E24" i="9"/>
  <c r="E25" i="9" s="1"/>
  <c r="D24" i="9"/>
  <c r="D25" i="9" s="1"/>
  <c r="C24" i="9"/>
  <c r="C25" i="9" s="1"/>
  <c r="B24" i="9"/>
  <c r="B25" i="9" s="1"/>
  <c r="G23" i="9"/>
  <c r="H24" i="9" s="1"/>
  <c r="F18" i="9"/>
  <c r="F19" i="9" s="1"/>
  <c r="E18" i="9"/>
  <c r="E19" i="9" s="1"/>
  <c r="D18" i="9"/>
  <c r="D19" i="9" s="1"/>
  <c r="C18" i="9"/>
  <c r="C19" i="9" s="1"/>
  <c r="B18" i="9"/>
  <c r="B19" i="9" s="1"/>
  <c r="G17" i="9"/>
  <c r="H18" i="9" s="1"/>
  <c r="F13" i="9"/>
  <c r="F12" i="9"/>
  <c r="E12" i="9"/>
  <c r="E13" i="9" s="1"/>
  <c r="D12" i="9"/>
  <c r="D13" i="9" s="1"/>
  <c r="C12" i="9"/>
  <c r="C13" i="9" s="1"/>
  <c r="B12" i="9"/>
  <c r="B13" i="9" s="1"/>
  <c r="G11" i="9"/>
  <c r="H12" i="9" s="1"/>
  <c r="H33" i="9" l="1"/>
</calcChain>
</file>

<file path=xl/sharedStrings.xml><?xml version="1.0" encoding="utf-8"?>
<sst xmlns="http://schemas.openxmlformats.org/spreadsheetml/2006/main" count="70" uniqueCount="34">
  <si>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</si>
  <si>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</si>
  <si>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</si>
  <si>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</si>
  <si>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</si>
  <si>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</si>
  <si>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</si>
  <si>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</si>
  <si>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</si>
  <si>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</si>
  <si>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</si>
  <si>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Услуги по производству новостных сюжетов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</si>
  <si>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</si>
  <si>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</si>
  <si>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</si>
  <si>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</si>
  <si>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</si>
  <si>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</si>
  <si>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</si>
  <si>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</si>
  <si>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</si>
  <si>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</si>
  <si>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</si>
  <si>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</si>
  <si>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коммерческое предложение от 06.11.2019 № 226</t>
  </si>
  <si>
    <t>Поставщик 2:</t>
  </si>
  <si>
    <t>коммерческое предложение от 06.11.2019 № б\н</t>
  </si>
  <si>
    <t>Поставщик 3:</t>
  </si>
  <si>
    <t>коммерческие предложения от 06.11.2019 № 263</t>
  </si>
  <si>
    <t>Услуги по производству информационный программы</t>
  </si>
  <si>
    <t>оказание услуг по созданию информационных программ о деятельности Управления образования администрации города Югорска, о сфере «Образование» города Югорска и их размещению в телевизионном эфире, кабельном и интерактивном телевидении с зоной вещания в муниципальном образовании город Югорск в 2020 году</t>
  </si>
  <si>
    <t>Дата составления: 29.11.2019</t>
  </si>
  <si>
    <t>электронный аукцион
ИКЗ 193862200691986220100100110025911244</t>
  </si>
  <si>
    <t>Исполнитель: главный специалист управления внутренней политики и общественныъх связей  _____________ Т.В. Хвощевская (9)5-00-73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</si>
</sst>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5" fillId="0" borderId="0" xfId="1" applyFont="1" applyAlignme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40" sqref="A40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6384" width="11.5703125" style="3"/>
  </cols>
  <sheetData>
    <row r="1" spans="1:12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34.5" customHeight="1" x14ac:dyDescent="0.25">
      <c r="A3" s="4" t="s">
        <v>1</v>
      </c>
      <c r="B3" s="4"/>
      <c r="C3" s="45" t="s">
        <v>32</v>
      </c>
      <c r="D3" s="45"/>
      <c r="E3" s="45"/>
      <c r="F3" s="45"/>
      <c r="G3" s="45"/>
      <c r="H3" s="45"/>
      <c r="I3" s="1"/>
      <c r="J3" s="1"/>
      <c r="K3" s="3"/>
      <c r="L3" s="3"/>
    </row>
    <row r="4" spans="1:12" s="6" customFormat="1" ht="47.25" customHeight="1" x14ac:dyDescent="0.25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5"/>
      <c r="J4" s="5"/>
    </row>
    <row r="5" spans="1:12" s="8" customFormat="1" ht="69" customHeight="1" x14ac:dyDescent="0.25">
      <c r="A5" s="48" t="s">
        <v>4</v>
      </c>
      <c r="B5" s="48"/>
      <c r="C5" s="49" t="s">
        <v>30</v>
      </c>
      <c r="D5" s="49"/>
      <c r="E5" s="49"/>
      <c r="F5" s="49"/>
      <c r="G5" s="49"/>
      <c r="H5" s="49"/>
      <c r="I5" s="7"/>
      <c r="J5" s="7"/>
    </row>
    <row r="6" spans="1:12" ht="15" x14ac:dyDescent="0.25">
      <c r="A6" s="9" t="s">
        <v>5</v>
      </c>
      <c r="B6" s="50" t="s">
        <v>6</v>
      </c>
      <c r="C6" s="50"/>
      <c r="D6" s="50"/>
      <c r="E6" s="50"/>
      <c r="F6" s="50"/>
      <c r="G6" s="10" t="s">
        <v>7</v>
      </c>
      <c r="H6" s="11" t="s">
        <v>8</v>
      </c>
      <c r="I6" s="3"/>
      <c r="J6" s="3"/>
      <c r="K6" s="3"/>
      <c r="L6" s="3"/>
    </row>
    <row r="7" spans="1:12" ht="15.75" thickBot="1" x14ac:dyDescent="0.3">
      <c r="A7" s="12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3" t="s">
        <v>9</v>
      </c>
      <c r="H7" s="13" t="s">
        <v>9</v>
      </c>
      <c r="I7" s="3"/>
      <c r="J7" s="3"/>
      <c r="K7" s="3"/>
      <c r="L7" s="3"/>
    </row>
    <row r="8" spans="1:12" ht="30" customHeight="1" x14ac:dyDescent="0.2">
      <c r="A8" s="14" t="s">
        <v>10</v>
      </c>
      <c r="B8" s="51" t="s">
        <v>11</v>
      </c>
      <c r="C8" s="51"/>
      <c r="D8" s="51"/>
      <c r="E8" s="51"/>
      <c r="F8" s="51"/>
      <c r="G8" s="15" t="s">
        <v>12</v>
      </c>
      <c r="H8" s="16" t="s">
        <v>13</v>
      </c>
      <c r="I8" s="3"/>
      <c r="J8" s="3"/>
      <c r="K8" s="3"/>
      <c r="L8" s="3"/>
    </row>
    <row r="9" spans="1:12" ht="15" x14ac:dyDescent="0.2">
      <c r="A9" s="17" t="s">
        <v>14</v>
      </c>
      <c r="B9" s="52">
        <v>438</v>
      </c>
      <c r="C9" s="53"/>
      <c r="D9" s="53"/>
      <c r="E9" s="53"/>
      <c r="F9" s="53"/>
      <c r="G9" s="18"/>
      <c r="H9" s="19" t="s">
        <v>13</v>
      </c>
      <c r="I9" s="3"/>
      <c r="J9" s="3"/>
      <c r="K9" s="3"/>
      <c r="L9" s="3"/>
    </row>
    <row r="10" spans="1:12" ht="19.5" customHeight="1" x14ac:dyDescent="0.2">
      <c r="A10" s="17" t="s">
        <v>15</v>
      </c>
      <c r="B10" s="42" t="s">
        <v>29</v>
      </c>
      <c r="C10" s="43"/>
      <c r="D10" s="43"/>
      <c r="E10" s="43"/>
      <c r="F10" s="44"/>
      <c r="G10" s="20"/>
      <c r="H10" s="19" t="s">
        <v>13</v>
      </c>
      <c r="I10" s="3"/>
      <c r="J10" s="3"/>
      <c r="K10" s="3"/>
      <c r="L10" s="3"/>
    </row>
    <row r="11" spans="1:12" ht="15" x14ac:dyDescent="0.2">
      <c r="A11" s="17" t="s">
        <v>16</v>
      </c>
      <c r="B11" s="21">
        <v>4674</v>
      </c>
      <c r="C11" s="21">
        <v>5900</v>
      </c>
      <c r="D11" s="21">
        <v>5287</v>
      </c>
      <c r="E11" s="21"/>
      <c r="F11" s="21"/>
      <c r="G11" s="22">
        <f>ROUND(SUM(B11:F11)/3,0)</f>
        <v>5287</v>
      </c>
      <c r="H11" s="23"/>
      <c r="I11" s="3"/>
      <c r="J11" s="3"/>
      <c r="K11" s="3"/>
      <c r="L11" s="3"/>
    </row>
    <row r="12" spans="1:12" ht="15" x14ac:dyDescent="0.25">
      <c r="A12" s="24" t="s">
        <v>17</v>
      </c>
      <c r="B12" s="25">
        <f>B11*$B9</f>
        <v>2047212</v>
      </c>
      <c r="C12" s="25">
        <f>C11*$B9</f>
        <v>2584200</v>
      </c>
      <c r="D12" s="25">
        <f>D11*$B9</f>
        <v>2315706</v>
      </c>
      <c r="E12" s="25">
        <f>E11*$B9</f>
        <v>0</v>
      </c>
      <c r="F12" s="25">
        <f>F11*$B9</f>
        <v>0</v>
      </c>
      <c r="G12" s="26"/>
      <c r="H12" s="27">
        <f>G11*B9</f>
        <v>2315706</v>
      </c>
      <c r="I12" s="3"/>
      <c r="J12" s="3"/>
      <c r="K12" s="3"/>
      <c r="L12" s="3"/>
    </row>
    <row r="13" spans="1:12" ht="23.25" customHeight="1" thickBot="1" x14ac:dyDescent="0.25">
      <c r="A13" s="28" t="s">
        <v>18</v>
      </c>
      <c r="B13" s="29">
        <f>B12</f>
        <v>2047212</v>
      </c>
      <c r="C13" s="29">
        <f>C12</f>
        <v>2584200</v>
      </c>
      <c r="D13" s="29">
        <f>D12</f>
        <v>2315706</v>
      </c>
      <c r="E13" s="29">
        <f>E12</f>
        <v>0</v>
      </c>
      <c r="F13" s="29">
        <f>F12</f>
        <v>0</v>
      </c>
      <c r="G13" s="30"/>
      <c r="H13" s="31"/>
      <c r="I13" s="3"/>
      <c r="J13" s="3"/>
      <c r="K13" s="3"/>
      <c r="L13" s="3"/>
    </row>
    <row r="14" spans="1:12" ht="26.25" hidden="1" customHeight="1" x14ac:dyDescent="0.2">
      <c r="A14" s="14" t="s">
        <v>10</v>
      </c>
      <c r="B14" s="51" t="s">
        <v>19</v>
      </c>
      <c r="C14" s="51"/>
      <c r="D14" s="51"/>
      <c r="E14" s="51"/>
      <c r="F14" s="51"/>
      <c r="G14" s="15" t="s">
        <v>12</v>
      </c>
      <c r="H14" s="16" t="s">
        <v>13</v>
      </c>
      <c r="I14" s="3"/>
      <c r="J14" s="3"/>
      <c r="K14" s="3"/>
      <c r="L14" s="3"/>
    </row>
    <row r="15" spans="1:12" ht="15" hidden="1" x14ac:dyDescent="0.2">
      <c r="A15" s="17" t="s">
        <v>14</v>
      </c>
      <c r="B15" s="52">
        <v>0</v>
      </c>
      <c r="C15" s="53"/>
      <c r="D15" s="53"/>
      <c r="E15" s="53"/>
      <c r="F15" s="53"/>
      <c r="G15" s="18"/>
      <c r="H15" s="19" t="s">
        <v>13</v>
      </c>
      <c r="I15" s="3"/>
      <c r="J15" s="3"/>
      <c r="K15" s="3"/>
      <c r="L15" s="3"/>
    </row>
    <row r="16" spans="1:12" ht="18" hidden="1" customHeight="1" x14ac:dyDescent="0.2">
      <c r="A16" s="17" t="s">
        <v>15</v>
      </c>
      <c r="B16" s="42" t="s">
        <v>19</v>
      </c>
      <c r="C16" s="43"/>
      <c r="D16" s="43"/>
      <c r="E16" s="43"/>
      <c r="F16" s="44"/>
      <c r="G16" s="20"/>
      <c r="H16" s="19" t="s">
        <v>13</v>
      </c>
      <c r="I16" s="3"/>
      <c r="J16" s="3"/>
      <c r="K16" s="3"/>
      <c r="L16" s="3"/>
    </row>
    <row r="17" spans="1:12" ht="15" hidden="1" x14ac:dyDescent="0.2">
      <c r="A17" s="17" t="s">
        <v>16</v>
      </c>
      <c r="B17" s="21">
        <v>6946</v>
      </c>
      <c r="C17" s="21">
        <v>6800</v>
      </c>
      <c r="D17" s="21">
        <v>6873</v>
      </c>
      <c r="E17" s="21"/>
      <c r="F17" s="21"/>
      <c r="G17" s="22">
        <f>ROUND(SUM(B17:F17)/3,0)</f>
        <v>6873</v>
      </c>
      <c r="H17" s="23"/>
      <c r="I17" s="3"/>
      <c r="J17" s="3"/>
      <c r="K17" s="3"/>
      <c r="L17" s="3"/>
    </row>
    <row r="18" spans="1:12" ht="15" hidden="1" x14ac:dyDescent="0.25">
      <c r="A18" s="24" t="s">
        <v>17</v>
      </c>
      <c r="B18" s="25">
        <f>B17*$B15</f>
        <v>0</v>
      </c>
      <c r="C18" s="25">
        <f>C17*$B15</f>
        <v>0</v>
      </c>
      <c r="D18" s="25">
        <f>D17*$B15</f>
        <v>0</v>
      </c>
      <c r="E18" s="25">
        <f>E17*$B15</f>
        <v>0</v>
      </c>
      <c r="F18" s="25">
        <f>F17*$B15</f>
        <v>0</v>
      </c>
      <c r="G18" s="26"/>
      <c r="H18" s="27">
        <f>G17*B15</f>
        <v>0</v>
      </c>
      <c r="I18" s="3"/>
      <c r="J18" s="3"/>
      <c r="K18" s="3"/>
      <c r="L18" s="3"/>
    </row>
    <row r="19" spans="1:12" ht="13.5" hidden="1" thickBot="1" x14ac:dyDescent="0.25">
      <c r="A19" s="28" t="s">
        <v>18</v>
      </c>
      <c r="B19" s="29">
        <f>B18</f>
        <v>0</v>
      </c>
      <c r="C19" s="29">
        <f>C18</f>
        <v>0</v>
      </c>
      <c r="D19" s="29">
        <f>D18</f>
        <v>0</v>
      </c>
      <c r="E19" s="29">
        <f>E18</f>
        <v>0</v>
      </c>
      <c r="F19" s="29">
        <f>F18</f>
        <v>0</v>
      </c>
      <c r="G19" s="30"/>
      <c r="H19" s="31"/>
      <c r="I19" s="3"/>
      <c r="J19" s="3"/>
      <c r="K19" s="3"/>
      <c r="L19" s="3"/>
    </row>
    <row r="20" spans="1:12" ht="27.75" hidden="1" customHeight="1" x14ac:dyDescent="0.2">
      <c r="A20" s="14" t="s">
        <v>10</v>
      </c>
      <c r="B20" s="51" t="s">
        <v>20</v>
      </c>
      <c r="C20" s="51"/>
      <c r="D20" s="51"/>
      <c r="E20" s="51"/>
      <c r="F20" s="51"/>
      <c r="G20" s="15" t="s">
        <v>12</v>
      </c>
      <c r="H20" s="16" t="s">
        <v>13</v>
      </c>
      <c r="I20" s="3"/>
      <c r="J20" s="3"/>
      <c r="K20" s="3"/>
      <c r="L20" s="3"/>
    </row>
    <row r="21" spans="1:12" ht="15" hidden="1" x14ac:dyDescent="0.2">
      <c r="A21" s="17" t="s">
        <v>14</v>
      </c>
      <c r="B21" s="52">
        <v>0</v>
      </c>
      <c r="C21" s="53"/>
      <c r="D21" s="53"/>
      <c r="E21" s="53"/>
      <c r="F21" s="53"/>
      <c r="G21" s="18"/>
      <c r="H21" s="19" t="s">
        <v>13</v>
      </c>
      <c r="I21" s="3"/>
      <c r="J21" s="3"/>
      <c r="K21" s="3"/>
      <c r="L21" s="3"/>
    </row>
    <row r="22" spans="1:12" ht="15" hidden="1" customHeight="1" x14ac:dyDescent="0.2">
      <c r="A22" s="17" t="s">
        <v>15</v>
      </c>
      <c r="B22" s="42" t="s">
        <v>20</v>
      </c>
      <c r="C22" s="43"/>
      <c r="D22" s="43"/>
      <c r="E22" s="43"/>
      <c r="F22" s="44"/>
      <c r="G22" s="20"/>
      <c r="H22" s="19" t="s">
        <v>13</v>
      </c>
      <c r="I22" s="3"/>
      <c r="J22" s="3"/>
      <c r="K22" s="3"/>
      <c r="L22" s="3"/>
    </row>
    <row r="23" spans="1:12" ht="15" hidden="1" x14ac:dyDescent="0.2">
      <c r="A23" s="17" t="s">
        <v>16</v>
      </c>
      <c r="B23" s="21">
        <v>6246</v>
      </c>
      <c r="C23" s="21">
        <v>7500</v>
      </c>
      <c r="D23" s="21">
        <v>6873</v>
      </c>
      <c r="E23" s="21"/>
      <c r="F23" s="21"/>
      <c r="G23" s="22">
        <f>ROUND(SUM(B23:F23)/3,0)</f>
        <v>6873</v>
      </c>
      <c r="H23" s="23"/>
      <c r="I23" s="3"/>
      <c r="J23" s="3"/>
      <c r="K23" s="3"/>
      <c r="L23" s="3"/>
    </row>
    <row r="24" spans="1:12" ht="15" hidden="1" x14ac:dyDescent="0.25">
      <c r="A24" s="24" t="s">
        <v>17</v>
      </c>
      <c r="B24" s="25">
        <f>B23*$B21</f>
        <v>0</v>
      </c>
      <c r="C24" s="25">
        <f>C23*$B21</f>
        <v>0</v>
      </c>
      <c r="D24" s="25">
        <f>D23*$B21</f>
        <v>0</v>
      </c>
      <c r="E24" s="25">
        <f>E23*$B21</f>
        <v>0</v>
      </c>
      <c r="F24" s="25">
        <f>F23*$B21</f>
        <v>0</v>
      </c>
      <c r="G24" s="26"/>
      <c r="H24" s="27">
        <f>G23*B21</f>
        <v>0</v>
      </c>
      <c r="I24" s="3"/>
      <c r="J24" s="3"/>
      <c r="K24" s="3"/>
      <c r="L24" s="3"/>
    </row>
    <row r="25" spans="1:12" ht="13.5" hidden="1" thickBot="1" x14ac:dyDescent="0.25">
      <c r="A25" s="28" t="s">
        <v>18</v>
      </c>
      <c r="B25" s="29">
        <f>B24</f>
        <v>0</v>
      </c>
      <c r="C25" s="29">
        <f>C24</f>
        <v>0</v>
      </c>
      <c r="D25" s="29">
        <f>D24</f>
        <v>0</v>
      </c>
      <c r="E25" s="29">
        <f>E24</f>
        <v>0</v>
      </c>
      <c r="F25" s="29">
        <f>F24</f>
        <v>0</v>
      </c>
      <c r="G25" s="30"/>
      <c r="H25" s="31"/>
      <c r="I25" s="3"/>
      <c r="J25" s="3"/>
      <c r="K25" s="3"/>
      <c r="L25" s="3"/>
    </row>
    <row r="26" spans="1:12" ht="30" customHeight="1" x14ac:dyDescent="0.2">
      <c r="A26" s="14" t="s">
        <v>10</v>
      </c>
      <c r="B26" s="51" t="s">
        <v>21</v>
      </c>
      <c r="C26" s="51"/>
      <c r="D26" s="51"/>
      <c r="E26" s="51"/>
      <c r="F26" s="51"/>
      <c r="G26" s="15" t="s">
        <v>12</v>
      </c>
      <c r="H26" s="16" t="s">
        <v>13</v>
      </c>
      <c r="I26" s="3"/>
      <c r="J26" s="3"/>
      <c r="K26" s="3"/>
      <c r="L26" s="3"/>
    </row>
    <row r="27" spans="1:12" ht="15" x14ac:dyDescent="0.2">
      <c r="A27" s="17" t="s">
        <v>14</v>
      </c>
      <c r="B27" s="52">
        <v>442</v>
      </c>
      <c r="C27" s="53"/>
      <c r="D27" s="53"/>
      <c r="E27" s="53"/>
      <c r="F27" s="53"/>
      <c r="G27" s="18"/>
      <c r="H27" s="19" t="s">
        <v>13</v>
      </c>
      <c r="I27" s="32">
        <f>B21+B15+B9</f>
        <v>438</v>
      </c>
      <c r="J27" s="3"/>
      <c r="K27" s="3"/>
      <c r="L27" s="3"/>
    </row>
    <row r="28" spans="1:12" ht="16.5" customHeight="1" x14ac:dyDescent="0.2">
      <c r="A28" s="17" t="s">
        <v>15</v>
      </c>
      <c r="B28" s="42" t="s">
        <v>21</v>
      </c>
      <c r="C28" s="43"/>
      <c r="D28" s="43"/>
      <c r="E28" s="43"/>
      <c r="F28" s="44"/>
      <c r="G28" s="20"/>
      <c r="H28" s="19" t="s">
        <v>13</v>
      </c>
      <c r="I28" s="3"/>
      <c r="J28" s="3"/>
      <c r="K28" s="3"/>
      <c r="L28" s="3"/>
    </row>
    <row r="29" spans="1:12" ht="15" x14ac:dyDescent="0.2">
      <c r="A29" s="17" t="s">
        <v>16</v>
      </c>
      <c r="B29" s="21">
        <v>1496</v>
      </c>
      <c r="C29" s="21">
        <v>1600</v>
      </c>
      <c r="D29" s="21">
        <v>1548</v>
      </c>
      <c r="E29" s="21"/>
      <c r="F29" s="21"/>
      <c r="G29" s="22">
        <f>ROUND(SUM(B29:F29)/3,0)</f>
        <v>1548</v>
      </c>
      <c r="H29" s="23"/>
      <c r="I29" s="3"/>
      <c r="J29" s="3"/>
      <c r="K29" s="3"/>
      <c r="L29" s="3"/>
    </row>
    <row r="30" spans="1:12" ht="15" x14ac:dyDescent="0.25">
      <c r="A30" s="24" t="s">
        <v>17</v>
      </c>
      <c r="B30" s="25">
        <f>B29*$B27</f>
        <v>661232</v>
      </c>
      <c r="C30" s="25">
        <f>C29*$B27</f>
        <v>707200</v>
      </c>
      <c r="D30" s="25">
        <f>D29*$B27</f>
        <v>684216</v>
      </c>
      <c r="E30" s="25">
        <f>E29*$B27</f>
        <v>0</v>
      </c>
      <c r="F30" s="25">
        <f>F29*$B27</f>
        <v>0</v>
      </c>
      <c r="G30" s="26"/>
      <c r="H30" s="27">
        <f>G29*B27</f>
        <v>684216</v>
      </c>
      <c r="I30" s="3"/>
      <c r="J30" s="3"/>
      <c r="K30" s="3"/>
      <c r="L30" s="3"/>
    </row>
    <row r="31" spans="1:12" ht="27.75" customHeight="1" thickBot="1" x14ac:dyDescent="0.25">
      <c r="A31" s="28" t="s">
        <v>18</v>
      </c>
      <c r="B31" s="29">
        <f>B30</f>
        <v>661232</v>
      </c>
      <c r="C31" s="29">
        <f>C30</f>
        <v>707200</v>
      </c>
      <c r="D31" s="29">
        <f>D30</f>
        <v>684216</v>
      </c>
      <c r="E31" s="29">
        <f>E30</f>
        <v>0</v>
      </c>
      <c r="F31" s="29">
        <f>F30</f>
        <v>0</v>
      </c>
      <c r="G31" s="30"/>
      <c r="H31" s="31"/>
      <c r="I31" s="3"/>
      <c r="J31" s="3"/>
      <c r="K31" s="3"/>
      <c r="L31" s="3"/>
    </row>
    <row r="32" spans="1:12" s="34" customFormat="1" ht="15" x14ac:dyDescent="0.25">
      <c r="A32" s="33"/>
      <c r="B32" s="33"/>
      <c r="C32" s="33"/>
      <c r="D32" s="33"/>
      <c r="E32" s="33"/>
      <c r="F32" s="33"/>
      <c r="G32" s="33"/>
      <c r="H32" s="33"/>
    </row>
    <row r="33" spans="1:13" s="34" customFormat="1" ht="15" x14ac:dyDescent="0.25">
      <c r="A33" s="33" t="s">
        <v>31</v>
      </c>
      <c r="B33" s="33"/>
      <c r="C33" s="33"/>
      <c r="D33" s="33"/>
      <c r="E33" s="33"/>
      <c r="F33" s="33"/>
      <c r="G33" s="35" t="s">
        <v>22</v>
      </c>
      <c r="H33" s="36">
        <f>H12+H18+H24+H30</f>
        <v>2999922</v>
      </c>
      <c r="I33" s="37"/>
      <c r="J33" s="37"/>
      <c r="K33" s="37"/>
      <c r="L33" s="37"/>
      <c r="M33" s="37"/>
    </row>
    <row r="34" spans="1:13" ht="12.75" customHeight="1" x14ac:dyDescent="0.25">
      <c r="A34" s="54"/>
      <c r="B34" s="54"/>
      <c r="C34" s="54"/>
      <c r="D34" s="54"/>
      <c r="E34" s="54"/>
      <c r="F34" s="54"/>
      <c r="G34" s="38"/>
      <c r="H34" s="35"/>
      <c r="I34" s="3"/>
      <c r="J34" s="3"/>
      <c r="K34" s="3"/>
      <c r="L34" s="3"/>
    </row>
    <row r="35" spans="1:13" ht="15" x14ac:dyDescent="0.25">
      <c r="A35" s="39" t="s">
        <v>23</v>
      </c>
      <c r="B35" s="40" t="s">
        <v>24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25</v>
      </c>
      <c r="B36" s="40" t="s">
        <v>26</v>
      </c>
      <c r="C36" s="40"/>
      <c r="D36" s="40"/>
      <c r="E36" s="40"/>
      <c r="F36" s="40"/>
      <c r="G36" s="40"/>
      <c r="H36" s="40"/>
    </row>
    <row r="37" spans="1:13" ht="15" x14ac:dyDescent="0.25">
      <c r="A37" s="39" t="s">
        <v>27</v>
      </c>
      <c r="B37" s="40" t="s">
        <v>28</v>
      </c>
      <c r="C37" s="40"/>
      <c r="D37" s="40"/>
      <c r="E37" s="40"/>
      <c r="F37" s="40"/>
      <c r="G37" s="40"/>
      <c r="H37" s="40"/>
    </row>
    <row r="39" spans="1:13" x14ac:dyDescent="0.2">
      <c r="A39" s="3" t="s">
        <v>33</v>
      </c>
    </row>
  </sheetData>
  <sheetProtection selectLockedCells="1" selectUnlockedCells="1"/>
  <mergeCells count="19">
    <mergeCell ref="A34:F34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ОН(М)Ц УО 2 999 992,00</vt:lpstr>
      <vt:lpstr>'ОН(М)Ц УО 2 999 992,00'!Заголовки_для_печати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2019-12-11T09:26:46Z</dcterms:modified>
</cp:coreProperties>
</file>