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45" windowWidth="24240" windowHeight="13365"/>
  </bookViews>
  <sheets>
    <sheet name="29.08.2023" sheetId="38" r:id="rId1"/>
  </sheets>
  <calcPr calcId="145621"/>
</workbook>
</file>

<file path=xl/calcChain.xml><?xml version="1.0" encoding="utf-8"?>
<calcChain xmlns="http://schemas.openxmlformats.org/spreadsheetml/2006/main">
  <c r="J10" i="38" l="1"/>
  <c r="K10" i="38" s="1"/>
  <c r="J11" i="38"/>
  <c r="K11" i="38" s="1"/>
  <c r="J12" i="38"/>
  <c r="K12" i="38" s="1"/>
  <c r="J13" i="38"/>
  <c r="K13" i="38" s="1"/>
  <c r="J14" i="38"/>
  <c r="K14" i="38" s="1"/>
  <c r="K16" i="38" l="1"/>
</calcChain>
</file>

<file path=xl/sharedStrings.xml><?xml version="1.0" encoding="utf-8"?>
<sst xmlns="http://schemas.openxmlformats.org/spreadsheetml/2006/main" count="44" uniqueCount="33">
  <si>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</si>
  <si>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</si>
  <si>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</si>
  <si>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</si>
  <si>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</si>
  <si>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</si>
  <si>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</si>
  <si>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</si>
  <si>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</si>
  <si>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</si>
  <si>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</si>
  <si>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Итого: начальная (максимальная) цена контракта</t>
  </si>
  <si>
    <t>Общее количество</t>
  </si>
  <si>
    <t>1* от 22.08.2023 № 192</t>
  </si>
  <si>
    <t>2* от 28.08.2023 № 30-02-Исх-553</t>
  </si>
  <si>
    <t>ДЭРиПУ</t>
  </si>
  <si>
    <t>Брошюра «Хороший повод» 140x200 мм. Глянцевая двусторонняя мелованная бумага не менее 160 г/м2, цифровая печать, красочность печати 4+4, в развернутом виде 280x200 мм, книжная ориентация, 7 страниц, 14 разворотов, фальцовка, крепление 2 скобы. Макет – приложение № 2.</t>
  </si>
  <si>
    <t>Брошюра «Почувствуй» 200x145 мм. Глянцевая двусторонняя мелованная бумага не менее 160 г/м2, цифровая печать, красочность печати 4+4, 400x145 мм, альбомная ориентация, 9 страниц, 18 разворотов, фальцовка, крепление 2 скобы. Макет – приложение № 3.</t>
  </si>
  <si>
    <t>Брошюра «Ворота в Югру» 200x145 мм. Глянцевая двусторонняя мелованная бумага не менее 160 г/м2, цифровая печать, красочность печати 4+4, в развернутом виде 400x145 мм, альбомная ориентация, 6 страниц, 12 разворотов, фальцовка, крепление 2 скобы. Макет – приложение № 1.</t>
  </si>
  <si>
    <t>Брошюра
ОКПД2 58.11.19.000</t>
  </si>
  <si>
    <t>Флаер
ОКПД2 58.11.19.000</t>
  </si>
  <si>
    <t>3* от 31.08.2023 № 89</t>
  </si>
  <si>
    <t>Приложение 2 к извещению об осуществлении закупки</t>
  </si>
  <si>
    <t>Метод обоснования начальной (максимальной) цены: метод сопоставления розничных цен.</t>
  </si>
  <si>
    <t xml:space="preserve">Способ размещения заказа: электронный аукцион. </t>
  </si>
  <si>
    <t>Брошюра на пружине формата А5. Обложка: мелованная матовая бумага черного цвета не менее 300 г/м2, на обложке логотип «Ворота в Югру» (приложение № 6) шелкография, красочность печати 1+0, пружина металлическая по короткому верхнему краю, формат А5. Внутренний блок: матовая бумага для ВХИ белого цвета, не менее 115 г/м2, печать логотипа «Ворота в Югру» (приложение № 6) наверху и надписи «Югорск» внизу, печать односторонняя, цифровая печать, красочность печати 1+0, 40 листов.</t>
  </si>
  <si>
    <t>Наименование (отдел, управление, департамент)</t>
  </si>
  <si>
    <t>Обоснование начальной (максимальной) цены контракта</t>
  </si>
  <si>
    <t>Флаер «Поддержка субъектов малого и среднего предпринимательства». Глянцевая двусторонняя мелованная бумага не менее 115 г/м2, формат «Евро», цифровая печать, красочность печати 4+4. Макет – приложение № 5.</t>
  </si>
  <si>
    <t>Главный специалист</t>
  </si>
  <si>
    <t>Н.Б. Королева</t>
  </si>
  <si>
    <t>Итого: Начальная (максимальная) цена контракта:  55 082 (пятьдесят пять тысяч восемьдесят два) рубля 10 копеек.</t>
  </si>
  <si>
    <t>Дата составления расчета 11.09.2023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</si>
</sst>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0"/>
      <color rgb="FF000000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5">
    <xf numFmtId="0" fontId="0" fillId="0" borderId="0" xfId="0"/>
    <xf numFmtId="2" fontId="8" fillId="0" borderId="0" xfId="0" applyNumberFormat="1" applyFont="1" applyFill="1" applyBorder="1"/>
    <xf numFmtId="0" fontId="7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 applyAlignment="1"/>
    <xf numFmtId="0" fontId="5" fillId="0" borderId="0" xfId="0" applyFont="1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2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0" fontId="6" fillId="0" borderId="7" xfId="0" applyFont="1" applyFill="1" applyBorder="1" applyAlignment="1"/>
    <xf numFmtId="0" fontId="6" fillId="0" borderId="8" xfId="0" applyFont="1" applyFill="1" applyBorder="1" applyAlignment="1"/>
    <xf numFmtId="4" fontId="7" fillId="0" borderId="6" xfId="0" applyNumberFormat="1" applyFont="1" applyFill="1" applyBorder="1" applyAlignment="1">
      <alignment horizontal="center" vertical="center"/>
    </xf>
    <xf numFmtId="4" fontId="5" fillId="0" borderId="0" xfId="0" applyNumberFormat="1" applyFont="1" applyFill="1"/>
    <xf numFmtId="4" fontId="8" fillId="0" borderId="0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0" fontId="7" fillId="0" borderId="0" xfId="0" quotePrefix="1" applyFont="1" applyFill="1" applyAlignment="1">
      <alignment horizontal="left"/>
    </xf>
    <xf numFmtId="2" fontId="5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/>
    </xf>
    <xf numFmtId="0" fontId="6" fillId="0" borderId="1" xfId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5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4" zoomScaleNormal="100" workbookViewId="0">
      <selection activeCell="A17" sqref="A17"/>
    </sheetView>
  </sheetViews>
  <sheetFormatPr defaultRowHeight="12.75" x14ac:dyDescent="0.2"/>
  <cols>
    <col min="1" max="1" width="3.42578125" style="5" customWidth="1"/>
    <col min="2" max="2" width="19.7109375" style="44" customWidth="1"/>
    <col min="3" max="3" width="67" style="5" customWidth="1"/>
    <col min="4" max="4" width="13.7109375" style="5" customWidth="1"/>
    <col min="5" max="5" width="4.28515625" style="5" customWidth="1"/>
    <col min="6" max="6" width="10" style="5" customWidth="1"/>
    <col min="7" max="8" width="8.7109375" style="5" customWidth="1"/>
    <col min="9" max="9" width="11.140625" style="5" customWidth="1"/>
    <col min="10" max="10" width="13.42578125" style="5" customWidth="1"/>
    <col min="11" max="11" width="11.28515625" style="44" customWidth="1"/>
    <col min="12" max="21" width="9.140625" style="5" customWidth="1"/>
    <col min="22" max="16384" width="9.140625" style="5"/>
  </cols>
  <sheetData>
    <row r="1" spans="1:21" x14ac:dyDescent="0.2">
      <c r="F1" s="56" t="s">
        <v>22</v>
      </c>
      <c r="G1" s="56"/>
      <c r="H1" s="56"/>
      <c r="I1" s="56"/>
      <c r="J1" s="56"/>
      <c r="K1" s="56"/>
    </row>
    <row r="2" spans="1:21" ht="10.5" customHeight="1" x14ac:dyDescent="0.2">
      <c r="F2" s="56"/>
      <c r="G2" s="56"/>
      <c r="H2" s="56"/>
      <c r="I2" s="56"/>
      <c r="J2" s="56"/>
      <c r="K2" s="56"/>
    </row>
    <row r="3" spans="1:21" hidden="1" x14ac:dyDescent="0.2">
      <c r="F3" s="56"/>
      <c r="G3" s="56"/>
      <c r="H3" s="56"/>
      <c r="I3" s="56"/>
      <c r="J3" s="56"/>
      <c r="K3" s="56"/>
    </row>
    <row r="5" spans="1:21" ht="18" customHeight="1" x14ac:dyDescent="0.2">
      <c r="A5" s="67" t="s">
        <v>27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21" x14ac:dyDescent="0.2">
      <c r="A6" s="69" t="s">
        <v>23</v>
      </c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21" x14ac:dyDescent="0.2">
      <c r="A7" s="74" t="s">
        <v>24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21" ht="24.75" customHeight="1" x14ac:dyDescent="0.2">
      <c r="A8" s="70" t="s">
        <v>0</v>
      </c>
      <c r="B8" s="70" t="s">
        <v>1</v>
      </c>
      <c r="C8" s="70" t="s">
        <v>2</v>
      </c>
      <c r="D8" s="70" t="s">
        <v>26</v>
      </c>
      <c r="E8" s="70" t="s">
        <v>3</v>
      </c>
      <c r="F8" s="72" t="s">
        <v>12</v>
      </c>
      <c r="G8" s="60" t="s">
        <v>5</v>
      </c>
      <c r="H8" s="61"/>
      <c r="I8" s="62"/>
      <c r="J8" s="63" t="s">
        <v>10</v>
      </c>
      <c r="K8" s="65" t="s">
        <v>9</v>
      </c>
    </row>
    <row r="9" spans="1:21" ht="24" customHeight="1" x14ac:dyDescent="0.2">
      <c r="A9" s="71"/>
      <c r="B9" s="71"/>
      <c r="C9" s="71"/>
      <c r="D9" s="71"/>
      <c r="E9" s="71"/>
      <c r="F9" s="73"/>
      <c r="G9" s="6" t="s">
        <v>6</v>
      </c>
      <c r="H9" s="6" t="s">
        <v>7</v>
      </c>
      <c r="I9" s="6" t="s">
        <v>8</v>
      </c>
      <c r="J9" s="64"/>
      <c r="K9" s="66"/>
      <c r="O9" s="7"/>
      <c r="P9" s="7"/>
      <c r="Q9" s="7"/>
      <c r="R9" s="7"/>
      <c r="S9" s="8"/>
      <c r="T9" s="9"/>
      <c r="U9" s="9"/>
    </row>
    <row r="10" spans="1:21" ht="59.25" customHeight="1" x14ac:dyDescent="0.2">
      <c r="A10" s="10">
        <v>1</v>
      </c>
      <c r="B10" s="54" t="s">
        <v>19</v>
      </c>
      <c r="C10" s="53" t="s">
        <v>18</v>
      </c>
      <c r="D10" s="12" t="s">
        <v>15</v>
      </c>
      <c r="E10" s="13" t="s">
        <v>4</v>
      </c>
      <c r="F10" s="14">
        <v>50</v>
      </c>
      <c r="G10" s="15">
        <v>180</v>
      </c>
      <c r="H10" s="15">
        <v>160</v>
      </c>
      <c r="I10" s="15">
        <v>398</v>
      </c>
      <c r="J10" s="16">
        <f t="shared" ref="J10:J14" si="0">ROUND((I10+H10+G10)/3,2)</f>
        <v>246</v>
      </c>
      <c r="K10" s="17">
        <f t="shared" ref="K10:K14" si="1">J10*F10</f>
        <v>12300</v>
      </c>
      <c r="O10" s="7"/>
      <c r="P10" s="7"/>
      <c r="Q10" s="7"/>
      <c r="R10" s="7"/>
      <c r="S10" s="8"/>
      <c r="T10" s="9"/>
      <c r="U10" s="9"/>
    </row>
    <row r="11" spans="1:21" ht="51" x14ac:dyDescent="0.2">
      <c r="A11" s="10">
        <v>2</v>
      </c>
      <c r="B11" s="54" t="s">
        <v>19</v>
      </c>
      <c r="C11" s="11" t="s">
        <v>16</v>
      </c>
      <c r="D11" s="12" t="s">
        <v>15</v>
      </c>
      <c r="E11" s="13" t="s">
        <v>4</v>
      </c>
      <c r="F11" s="14">
        <v>50</v>
      </c>
      <c r="G11" s="15">
        <v>200</v>
      </c>
      <c r="H11" s="15">
        <v>180</v>
      </c>
      <c r="I11" s="15">
        <v>436</v>
      </c>
      <c r="J11" s="16">
        <f t="shared" si="0"/>
        <v>272</v>
      </c>
      <c r="K11" s="17">
        <f t="shared" si="1"/>
        <v>13600</v>
      </c>
      <c r="O11" s="7"/>
      <c r="P11" s="7"/>
      <c r="Q11" s="7"/>
      <c r="R11" s="7"/>
      <c r="S11" s="8"/>
      <c r="T11" s="9"/>
      <c r="U11" s="9"/>
    </row>
    <row r="12" spans="1:21" ht="51" x14ac:dyDescent="0.2">
      <c r="A12" s="10">
        <v>3</v>
      </c>
      <c r="B12" s="54" t="s">
        <v>19</v>
      </c>
      <c r="C12" s="11" t="s">
        <v>17</v>
      </c>
      <c r="D12" s="12" t="s">
        <v>15</v>
      </c>
      <c r="E12" s="13" t="s">
        <v>4</v>
      </c>
      <c r="F12" s="14">
        <v>50</v>
      </c>
      <c r="G12" s="15">
        <v>220</v>
      </c>
      <c r="H12" s="15">
        <v>200</v>
      </c>
      <c r="I12" s="15">
        <v>498</v>
      </c>
      <c r="J12" s="16">
        <f t="shared" si="0"/>
        <v>306</v>
      </c>
      <c r="K12" s="17">
        <f t="shared" si="1"/>
        <v>15300</v>
      </c>
      <c r="O12" s="7"/>
      <c r="P12" s="7"/>
      <c r="Q12" s="7"/>
      <c r="R12" s="7"/>
      <c r="S12" s="8"/>
      <c r="T12" s="9"/>
      <c r="U12" s="9"/>
    </row>
    <row r="13" spans="1:21" ht="38.25" x14ac:dyDescent="0.2">
      <c r="A13" s="19">
        <v>4</v>
      </c>
      <c r="B13" s="55" t="s">
        <v>20</v>
      </c>
      <c r="C13" s="21" t="s">
        <v>28</v>
      </c>
      <c r="D13" s="12" t="s">
        <v>15</v>
      </c>
      <c r="E13" s="13" t="s">
        <v>4</v>
      </c>
      <c r="F13" s="18">
        <v>200</v>
      </c>
      <c r="G13" s="16">
        <v>15</v>
      </c>
      <c r="H13" s="16">
        <v>15</v>
      </c>
      <c r="I13" s="16">
        <v>10</v>
      </c>
      <c r="J13" s="16">
        <f t="shared" si="0"/>
        <v>13.33</v>
      </c>
      <c r="K13" s="17">
        <f t="shared" si="1"/>
        <v>2666</v>
      </c>
      <c r="L13" s="22"/>
      <c r="M13" s="3"/>
      <c r="O13" s="20"/>
      <c r="P13" s="3"/>
      <c r="Q13" s="3"/>
      <c r="R13" s="3"/>
      <c r="S13" s="3"/>
      <c r="T13" s="3"/>
      <c r="U13" s="3"/>
    </row>
    <row r="14" spans="1:21" ht="89.25" x14ac:dyDescent="0.2">
      <c r="A14" s="10">
        <v>5</v>
      </c>
      <c r="B14" s="55" t="s">
        <v>19</v>
      </c>
      <c r="C14" s="21" t="s">
        <v>25</v>
      </c>
      <c r="D14" s="12" t="s">
        <v>15</v>
      </c>
      <c r="E14" s="13" t="s">
        <v>4</v>
      </c>
      <c r="F14" s="18">
        <v>30</v>
      </c>
      <c r="G14" s="16">
        <v>500</v>
      </c>
      <c r="H14" s="16">
        <v>466.6</v>
      </c>
      <c r="I14" s="16">
        <v>155</v>
      </c>
      <c r="J14" s="16">
        <f t="shared" si="0"/>
        <v>373.87</v>
      </c>
      <c r="K14" s="17">
        <f t="shared" si="1"/>
        <v>11216.1</v>
      </c>
      <c r="O14" s="3"/>
      <c r="P14" s="3"/>
      <c r="Q14" s="3"/>
      <c r="R14" s="3"/>
      <c r="S14" s="3"/>
      <c r="T14" s="3"/>
      <c r="U14" s="3"/>
    </row>
    <row r="15" spans="1:21" ht="15.75" customHeight="1" x14ac:dyDescent="0.2">
      <c r="A15" s="23"/>
      <c r="B15" s="58"/>
      <c r="C15" s="59"/>
      <c r="D15" s="24"/>
      <c r="E15" s="19"/>
      <c r="F15" s="25"/>
      <c r="G15" s="26"/>
      <c r="H15" s="27"/>
      <c r="I15" s="25"/>
      <c r="J15" s="28"/>
      <c r="K15" s="29"/>
      <c r="O15" s="3"/>
      <c r="P15" s="3"/>
      <c r="Q15" s="3"/>
      <c r="R15" s="3"/>
      <c r="S15" s="3"/>
      <c r="T15" s="3"/>
      <c r="U15" s="30"/>
    </row>
    <row r="16" spans="1:21" ht="15" customHeight="1" x14ac:dyDescent="0.2">
      <c r="A16" s="31"/>
      <c r="B16" s="32"/>
      <c r="C16" s="33"/>
      <c r="D16" s="32" t="s">
        <v>11</v>
      </c>
      <c r="E16" s="33"/>
      <c r="F16" s="33"/>
      <c r="G16" s="33"/>
      <c r="H16" s="33"/>
      <c r="I16" s="32"/>
      <c r="J16" s="34"/>
      <c r="K16" s="35">
        <f>SUM(K10:K14)</f>
        <v>55082.1</v>
      </c>
      <c r="N16" s="36"/>
      <c r="O16" s="37"/>
      <c r="P16" s="1"/>
      <c r="Q16" s="1"/>
      <c r="R16" s="1"/>
      <c r="S16" s="1"/>
      <c r="T16" s="1"/>
      <c r="U16" s="38"/>
    </row>
    <row r="17" spans="1:11" ht="15.75" customHeight="1" x14ac:dyDescent="0.2">
      <c r="A17" s="39" t="s">
        <v>31</v>
      </c>
      <c r="B17" s="2"/>
      <c r="C17" s="2"/>
      <c r="D17" s="2"/>
      <c r="E17" s="2"/>
      <c r="F17" s="2"/>
      <c r="G17" s="2"/>
      <c r="H17" s="2"/>
      <c r="I17" s="40"/>
      <c r="J17" s="2"/>
      <c r="K17" s="2"/>
    </row>
    <row r="18" spans="1:11" x14ac:dyDescent="0.2">
      <c r="A18" s="4"/>
      <c r="B18" s="41"/>
      <c r="C18" s="4"/>
      <c r="D18" s="4"/>
      <c r="E18" s="4"/>
      <c r="F18" s="42"/>
      <c r="G18" s="40"/>
      <c r="H18" s="40"/>
      <c r="I18" s="42"/>
      <c r="J18" s="40"/>
      <c r="K18" s="43"/>
    </row>
    <row r="19" spans="1:11" x14ac:dyDescent="0.2">
      <c r="A19" s="4" t="s">
        <v>29</v>
      </c>
      <c r="B19" s="5"/>
      <c r="C19" s="4"/>
      <c r="D19" s="4"/>
      <c r="E19" s="4"/>
      <c r="F19" s="42"/>
      <c r="G19" s="42"/>
      <c r="H19" s="42"/>
      <c r="J19" s="42" t="s">
        <v>30</v>
      </c>
      <c r="K19" s="45"/>
    </row>
    <row r="20" spans="1:11" x14ac:dyDescent="0.2">
      <c r="A20" s="4"/>
      <c r="B20" s="46"/>
      <c r="C20" s="47"/>
      <c r="D20" s="48"/>
      <c r="E20" s="4"/>
      <c r="F20" s="42"/>
      <c r="G20" s="42"/>
      <c r="H20" s="42"/>
      <c r="I20" s="42"/>
      <c r="J20" s="42"/>
      <c r="K20" s="45"/>
    </row>
    <row r="21" spans="1:11" x14ac:dyDescent="0.2">
      <c r="A21" s="4"/>
      <c r="B21" s="46"/>
      <c r="C21" s="49"/>
      <c r="D21" s="49"/>
      <c r="E21" s="49"/>
      <c r="F21" s="42"/>
      <c r="G21" s="42"/>
      <c r="H21" s="42"/>
      <c r="I21" s="42"/>
      <c r="J21" s="42"/>
      <c r="K21" s="45"/>
    </row>
    <row r="22" spans="1:11" x14ac:dyDescent="0.2">
      <c r="A22" s="50" t="s">
        <v>13</v>
      </c>
      <c r="B22" s="51"/>
      <c r="C22" s="49"/>
      <c r="D22" s="49"/>
      <c r="E22" s="49"/>
      <c r="F22" s="42"/>
      <c r="G22" s="42"/>
      <c r="H22" s="42"/>
      <c r="I22" s="42"/>
      <c r="J22" s="42"/>
      <c r="K22" s="45"/>
    </row>
    <row r="23" spans="1:11" x14ac:dyDescent="0.2">
      <c r="A23" s="50" t="s">
        <v>14</v>
      </c>
      <c r="B23" s="51"/>
      <c r="C23" s="49"/>
      <c r="D23" s="49"/>
      <c r="E23" s="49"/>
      <c r="F23" s="42"/>
      <c r="G23" s="42"/>
      <c r="H23" s="42"/>
      <c r="I23" s="52"/>
      <c r="J23" s="42"/>
      <c r="K23" s="45"/>
    </row>
    <row r="24" spans="1:11" x14ac:dyDescent="0.2">
      <c r="A24" s="51" t="s">
        <v>21</v>
      </c>
      <c r="B24" s="51"/>
    </row>
    <row r="26" spans="1:11" x14ac:dyDescent="0.2">
      <c r="A26" s="57" t="s">
        <v>32</v>
      </c>
      <c r="B26" s="57"/>
      <c r="C26" s="57"/>
    </row>
  </sheetData>
  <mergeCells count="15">
    <mergeCell ref="F1:K3"/>
    <mergeCell ref="A26:C26"/>
    <mergeCell ref="B15:C15"/>
    <mergeCell ref="G8:I8"/>
    <mergeCell ref="J8:J9"/>
    <mergeCell ref="K8:K9"/>
    <mergeCell ref="A5:K5"/>
    <mergeCell ref="A6:K6"/>
    <mergeCell ref="A8:A9"/>
    <mergeCell ref="B8:B9"/>
    <mergeCell ref="C8:C9"/>
    <mergeCell ref="D8:D9"/>
    <mergeCell ref="E8:E9"/>
    <mergeCell ref="F8:F9"/>
    <mergeCell ref="A7:K7"/>
  </mergeCells>
  <pageMargins left="0.19685039370078741" right="0.19685039370078741" top="0.39370078740157483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29.08.2023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2023-09-11T07:12:06Z</cp:lastPrinted>
  <dcterms:created xsi:type="dcterms:W3CDTF">2016-01-21T04:36:45Z</dcterms:created>
  <dcterms:modified xsi:type="dcterms:W3CDTF">2023-09-11T11:47:09Z</dcterms:modified>
</cp:coreProperties>
</file>