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Мои документы\Муниципальные закупки\2016\2 квартал\АЭФ - поставка СВТ и ЗП для СМБ\"/>
    </mc:Choice>
  </mc:AlternateContent>
  <bookViews>
    <workbookView xWindow="0" yWindow="0" windowWidth="16380" windowHeight="8190" tabRatio="161"/>
  </bookViews>
  <sheets>
    <sheet name="Лист2" sheetId="1" r:id="rId1"/>
  </sheets>
  <definedNames>
    <definedName name="_xlnm.Print_Titles" localSheetId="0">Лист2!$5:$6</definedName>
    <definedName name="_xlnm.Print_Area" localSheetId="0">Лист2!$A$1:$H$64</definedName>
  </definedNames>
  <calcPr calcId="152511"/>
</workbook>
</file>

<file path=xl/calcChain.xml><?xml version="1.0" encoding="utf-8"?>
<calcChain xmlns="http://schemas.openxmlformats.org/spreadsheetml/2006/main">
  <c r="F57" i="1" l="1"/>
  <c r="E57" i="1"/>
  <c r="D57" i="1"/>
  <c r="C57" i="1"/>
  <c r="B57" i="1"/>
  <c r="H56" i="1"/>
  <c r="H58" i="1" s="1"/>
  <c r="F56" i="1"/>
  <c r="E56" i="1"/>
  <c r="D56" i="1"/>
  <c r="C56" i="1"/>
  <c r="B56" i="1"/>
  <c r="G55" i="1"/>
  <c r="H51" i="1"/>
  <c r="F51" i="1"/>
  <c r="E51" i="1"/>
  <c r="D51" i="1"/>
  <c r="C51" i="1"/>
  <c r="B51" i="1"/>
  <c r="G50" i="1"/>
  <c r="G45" i="1"/>
  <c r="B46" i="1"/>
  <c r="C46" i="1"/>
  <c r="D46" i="1"/>
  <c r="E46" i="1"/>
  <c r="F46" i="1"/>
  <c r="H46" i="1"/>
  <c r="H41" i="1" l="1"/>
  <c r="F41" i="1"/>
  <c r="E41" i="1"/>
  <c r="D41" i="1"/>
  <c r="C41" i="1"/>
  <c r="B41" i="1"/>
  <c r="G40" i="1"/>
  <c r="H36" i="1"/>
  <c r="F36" i="1"/>
  <c r="E36" i="1"/>
  <c r="D36" i="1"/>
  <c r="C36" i="1"/>
  <c r="B36" i="1"/>
  <c r="G35" i="1"/>
  <c r="H31" i="1"/>
  <c r="F31" i="1"/>
  <c r="E31" i="1"/>
  <c r="D31" i="1"/>
  <c r="C31" i="1"/>
  <c r="B31" i="1"/>
  <c r="G30" i="1"/>
  <c r="D26" i="1" l="1"/>
  <c r="C26" i="1"/>
  <c r="B26" i="1"/>
  <c r="B11" i="1"/>
  <c r="H26" i="1"/>
  <c r="F26" i="1"/>
  <c r="E26" i="1"/>
  <c r="H21" i="1"/>
  <c r="F21" i="1"/>
  <c r="E21" i="1"/>
  <c r="D21" i="1"/>
  <c r="C21" i="1"/>
  <c r="B21" i="1"/>
  <c r="G20" i="1"/>
  <c r="H11" i="1"/>
  <c r="F11" i="1"/>
  <c r="E11" i="1"/>
  <c r="C11" i="1"/>
  <c r="G25" i="1" l="1"/>
  <c r="G10" i="1"/>
  <c r="D11" i="1"/>
  <c r="H16" i="1"/>
  <c r="F16" i="1"/>
  <c r="E16" i="1"/>
  <c r="C16" i="1"/>
  <c r="B16" i="1"/>
  <c r="G15" i="1" l="1"/>
  <c r="D16" i="1"/>
</calcChain>
</file>

<file path=xl/sharedStrings.xml><?xml version="1.0" encoding="utf-8"?>
<sst xmlns="http://schemas.openxmlformats.org/spreadsheetml/2006/main" count="144" uniqueCount="56">
  <si>
    <t>Категории</t>
  </si>
  <si>
    <t>Цены / поставщики</t>
  </si>
  <si>
    <t>Средняя</t>
  </si>
  <si>
    <t>Начальная</t>
  </si>
  <si>
    <t>Х</t>
  </si>
  <si>
    <t>Итого</t>
  </si>
  <si>
    <t>Итого по поставщикам:</t>
  </si>
  <si>
    <t>Предмет муниципального контракта:</t>
  </si>
  <si>
    <t xml:space="preserve">Способ размещения заказа: </t>
  </si>
  <si>
    <t>цена, руб</t>
  </si>
  <si>
    <t>Начальная (максимальная) цена контракта:</t>
  </si>
  <si>
    <t>аукцион в электронной форме</t>
  </si>
  <si>
    <t>Метод расчета:</t>
  </si>
  <si>
    <t>Поставщик 1:</t>
  </si>
  <si>
    <t>Поставщик 2:</t>
  </si>
  <si>
    <t>Поставщик 3:</t>
  </si>
  <si>
    <t>метод сопоставимых рыночных цен (анализа рынка)                            Всего ценовых предложений</t>
  </si>
  <si>
    <t>IV. Обоснование начальной (максимальной) цены контракта</t>
  </si>
  <si>
    <t>О.В.Дергилев</t>
  </si>
  <si>
    <t>Исполнитель: Работник контрактной службы, тел. 5-00-61</t>
  </si>
  <si>
    <t>Монитор</t>
  </si>
  <si>
    <t>Наименование товара</t>
  </si>
  <si>
    <t>Технические характеристики товара</t>
  </si>
  <si>
    <t>Количество, шт</t>
  </si>
  <si>
    <t>Цена за ед. товара, руб</t>
  </si>
  <si>
    <t xml:space="preserve">Код ОКПД:
</t>
  </si>
  <si>
    <t>26.20.17.110</t>
  </si>
  <si>
    <t>26.20.15.000</t>
  </si>
  <si>
    <t>поставка средств вычислительной техники и запасных частей</t>
  </si>
  <si>
    <t>Монитор широкоформатный с поворотом экрана и USB-концентратором
Характеристики устройства:
- размер диагонали не менее 24 дюймов (61 см), широкоформатный, со светодиодной подсветкой;
- оптимальное разрешение экрана не менее 1920x1080;
- формат экрана 16:9;
- поддержка не менее 16,7 млн. цветов;
- наличие интерфейсных разъемов D-Sub, DVI, HDMI, аудиовход 3,5 мм, аудио выход 3,5 мм;
- время отклика не более 2 мс;
- динамическая контрастность не менее 20М:1;
- яркость матрицы не менее 250 кд/м²;
- углы обзора по горизонтали не менее 170, по вертикали не менее 160;
- цвет корпуса черный;
- управление механическими кнопками;
- наличие встроенных колонок;
- наличие встроенного USB-концентратора, количество портов USB 2,0 - не менее 4;
- возможность поворота экрана в порт ретный режим (на 90 градусов);
- блок питания встроенный;
- потребление энергии не более 42 Вт;
- наличие в комплекте поставки CD-диска с драйвером монитора для операционных систем Microsoft Windows;
- внутренний блок питания;
- класс энергетической эффективности не ниже класса «А».</t>
  </si>
  <si>
    <t>Системный блок персонального компьютера 
Характеристики устройства:
- центральный процессор: количество ядер не менее 2, количество обрабатываемых потоков не менее 4, тактовая частота не ниже 3,7 ГГц, объем кэша L3 не менее 3072 Кб, встроенный графический контроллер (c частотой не менее 1150 МГц), тепловыделение не выше 54 Вт, процессорный разъем LGA1150;
- материнская плата: процессорный разъём LGA1150, наличие не менее 2 слотов оперативной памяти DDR3, сетевой контроллер производительностью не менее 1 Гбит/с, интегрированный видеоконтроллер с разъёмами HDMI, VGA, выходами audio, поддержка интерфейсов SATA 3.0, USB 3.0, форм-фактор ATX или mATX; 
- наличие на материнской плате следующих разъёмов: PCI – не менее 1 шт, PCI Express 1x– не менее 1 шт, PCI Express 16x – не менее 1 шт;
- оперативная память объёмом не менее 8 Гб (4Гб х 2 шт) DDR3 PC3-12800 рабочей частотой не менее 1600 МГц;
- накопитель на жёстких магнитных дисках с интерфейсом SATA-III ёмкостью не менее 500 Гб, скорость вращения не менее 7200rpm;
- считыватель универсальный внутренний 3,5 дюйма, позволяющий читать форматы CF / MD / SM / MMC / SD / MS(/ Pro), имеющий интегрированный порт USB 2.0;
- корпус размера MidiTower с блоком питания 500 Вт с характеристиками:
&gt; цвет корпуса: черный;
&gt; материал корпуса: сталь толщиной не менее 0,8 мм;
&gt; блок питания ATX 12В, мощностью не менее 500 Вт; выходная мощность по линии +12В не менее 400 Вт;
&gt; разъём питания материнской платы 24+8 pin, разборный 24-pin разъём, 4-pin могут отстёгиваться в случае необходимости, разборный 8-pin разъём;
&gt; наличие коннектора питания видеокарт 1х6-pin разъем;
&gt; наличие не менее 2 разъемов питания SATA;
&gt; длина кабелей блока питания не менее 0,36 м;
&gt; возможность безвинтового крепления плат расширения, устройств 5,25;
&gt; наличие виброгасящих прокладок для крепления HDD-накопителей;
&gt; наличие дополнительного вентилятора охлаждения 120х120 мм на задней стенке корпуса;
&gt; наличие не менее 2 разъемов USB на передней панели корпуса.
- наличие в комплектации диска с комплектом драйверов для операционных систем Microsoft Windows.
Комплектация устройства:
1. устройство с запрошенными характеристиками;
2. клавиатура с разъёмом USB, тонкий корпус, клавиши островного типа, русские буквы выделены другим цветом, в отличие от латинских – 1 шт;
3. 4-кнопочная лазерная мышь со скроллингом, не менее 1000 dpi, с разъёмом USB и прорезиненной поверхностью корпуса – 1 шт.</t>
  </si>
  <si>
    <t>Процессор LGA1150</t>
  </si>
  <si>
    <t>26.20.40.190</t>
  </si>
  <si>
    <t xml:space="preserve">64-битный многоядерный процессор с разъемом LGA 1150.
Характеристики устройства:
- разъём LGA 1150;
- частота работы процессора: не менее 3,7 ГГц;
- количество ядер – не менее 2;
- количество потоков - не менее 4;
- объем памяти кэша третьего уровня – не менее 3072 Кб;
- поддержка наборов инструкций: SSE, SSE2, SSE3, SSE4.1, расширения AVX, Intel Virtualization Technology (VT-x), Enhanced Halt State (C1E), Enhanced Intel Speedstep Technology, EVP (Enhanced Virus Protection или Execute Disable Bit);
- поддержка технологии Hyper Threading;
- поддержка 64-битных инструкций;
- рассеиваемая мощность – не более 54 Вт;
- частота интегрированного видеопроцессора – не менее 1,15 ГГц в режиме Turbo Boost.
</t>
  </si>
  <si>
    <t>Жесткий диск 500 Гб SATA</t>
  </si>
  <si>
    <t>26.20.21.110</t>
  </si>
  <si>
    <t>Жесткий диск 2 Тб SATA</t>
  </si>
  <si>
    <t xml:space="preserve">Накопитель на жёстких магнитных дисках для NAS
Характеристики устройства:
- ёмкость - не менее 2 Тб;
- интерфейс подключения – SATA-III;
- объем буфера не менее 64 Mб;
- форм-фактор - 3,5”;
- скорость вращения – не менее 7,2 тыс. об/мин.
</t>
  </si>
  <si>
    <t xml:space="preserve">Накопитель на жёстких магнитных дисках
Характеристики устройства:
- ёмкость - не менее 500 Гб;
- интерфейс подключения – SATA-III;
- объем буфера не менее 32 Mб;
- форм-фактор - 3,5”;
- скорость вращения – не менее 7,2 тыс. об/мин.
</t>
  </si>
  <si>
    <t>Мышь оптическая USB</t>
  </si>
  <si>
    <t>26.20.16.170</t>
  </si>
  <si>
    <t xml:space="preserve">Оптическая светодиодная мышь со скроллингом для настольного компьютера.
Характеристики устройства:
- интерфейс подключения – USB;
- цвет – черный;
- разрешение оптического сенсора - не менее 1600 dpi;
- количество клавиш – не менее 3.
</t>
  </si>
  <si>
    <t>Клавиатура USB</t>
  </si>
  <si>
    <t>Сетевой фильтр</t>
  </si>
  <si>
    <t xml:space="preserve">Клавиатура проводная с разъёмом USB.
Характеристики устройства:
- интерфейс подключения – USB;
- цвет корпуса – черный;
- цвет латинских букв - белый;
- цвет русских букв - отличный от белого;
- наличие блока цифровых клавиш.
</t>
  </si>
  <si>
    <t>26.20.40.110</t>
  </si>
  <si>
    <t>26.20.16.110</t>
  </si>
  <si>
    <t>Коммутационный шнур (патч-корд) для подключения к локальной вычислительной сети.
Характеристики:
- цвет кабеля – зеленый;
- длина кабеля - не менее 3 м;
- тип кабеля - UTP;
- тип оконечных разъёмов кабеля - RJ-45;
- категория кабеля - 5е.</t>
  </si>
  <si>
    <t>Коммутационный шнур (патч-корд) для подключения к локальной вычислительной сети.
Характеристики:
- цвет кабеля – серый;
- длина кабеля - не менее 5 м;
- тип кабеля - UTP;
- тип оконечных разъёмов кабеля - RJ-45;
- категория кабеля - 5е.</t>
  </si>
  <si>
    <t>Дата составления: 12.05.2016</t>
  </si>
  <si>
    <t>комм. предложение от 11.05.2016 № 41</t>
  </si>
  <si>
    <t>комм. предложение от 11.05.2016 № 111</t>
  </si>
  <si>
    <t>комм. предложение от 11.05.2016 № б/н</t>
  </si>
  <si>
    <t>Сетевой фильтр для компьютеров с базовым уровнем защиты от сетевых перенапряжений и короткого замыкания при подключенной нагрузке.
Характеристики:
- цвет корпуса – белый;
- количество розеток евростандарта - не менее 6;
- наличие термопрерывателя;
- наличие защиты от короткого замыкания;
- длина кабеля, не менее 5 м.</t>
  </si>
  <si>
    <t>Коммутационный шнур (патч-корд)</t>
  </si>
  <si>
    <t>Системный блок</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</si>
</sst>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family val="2"/>
      <charset val="204"/>
    </font>
    <font>
      <sz val="10"/>
      <name val="Times New Roman"/>
      <family val="1"/>
      <charset val="1"/>
    </font>
    <font>
      <sz val="12"/>
      <name val="Times New Roman"/>
      <family val="1"/>
      <charset val="1"/>
    </font>
    <font>
      <b/>
      <sz val="12"/>
      <name val="Times New Roman"/>
      <family val="1"/>
      <charset val="1"/>
    </font>
    <font>
      <sz val="11"/>
      <name val="Times New Roman"/>
      <family val="1"/>
      <charset val="1"/>
    </font>
    <font>
      <b/>
      <sz val="11"/>
      <name val="Times New Roman"/>
      <family val="1"/>
      <charset val="1"/>
    </font>
    <font>
      <sz val="10"/>
      <name val="Times New Roman"/>
      <family val="1"/>
      <charset val="204"/>
    </font>
    <font>
      <b/>
      <sz val="12"/>
      <color theme="9" tint="-0.499984740745262"/>
      <name val="Times New Roman"/>
      <family val="1"/>
      <charset val="204"/>
    </font>
    <font>
      <b/>
      <sz val="12"/>
      <color rgb="FF000099"/>
      <name val="Times New Roman"/>
      <family val="1"/>
      <charset val="204"/>
    </font>
    <font>
      <b/>
      <sz val="9"/>
      <color rgb="FF000099"/>
      <name val="Times New Roman"/>
      <family val="1"/>
      <charset val="204"/>
    </font>
    <font>
      <sz val="9"/>
      <color rgb="FF000099"/>
      <name val="Times New Roman"/>
      <family val="1"/>
      <charset val="204"/>
    </font>
    <font>
      <sz val="10"/>
      <color rgb="FF000099"/>
      <name val="Times New Roman"/>
      <family val="1"/>
      <charset val="204"/>
    </font>
    <font>
      <b/>
      <sz val="11"/>
      <color rgb="FF000099"/>
      <name val="Times New Roman"/>
      <family val="1"/>
      <charset val="1"/>
    </font>
    <font>
      <b/>
      <sz val="11"/>
      <name val="Times New Roman"/>
      <family val="1"/>
      <charset val="204"/>
    </font>
    <font>
      <sz val="7"/>
      <name val="Times New Roman"/>
      <family val="1"/>
      <charset val="1"/>
    </font>
  </fonts>
  <fills count="5">
    <fill>
      <patternFill patternType="none"/>
    </fill>
    <fill>
      <patternFill patternType="gray125"/>
    </fill>
    <fill>
      <patternFill patternType="solid">
        <fgColor theme="0"/>
        <bgColor indexed="64"/>
      </patternFill>
    </fill>
    <fill>
      <patternFill patternType="solid">
        <fgColor theme="0"/>
        <bgColor indexed="26"/>
      </patternFill>
    </fill>
    <fill>
      <patternFill patternType="solid">
        <fgColor theme="9" tint="0.59999389629810485"/>
        <bgColor indexed="64"/>
      </patternFill>
    </fill>
  </fills>
  <borders count="39">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64"/>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64"/>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s>
  <cellStyleXfs count="1">
    <xf numFmtId="0" fontId="0" fillId="0" borderId="0"/>
  </cellStyleXfs>
  <cellXfs count="63">
    <xf numFmtId="0" fontId="0" fillId="0" borderId="0" xfId="0"/>
    <xf numFmtId="0" fontId="1" fillId="2" borderId="0" xfId="0" applyFont="1" applyFill="1"/>
    <xf numFmtId="0" fontId="4" fillId="2" borderId="8" xfId="0" applyFont="1" applyFill="1" applyBorder="1" applyAlignment="1">
      <alignment horizontal="center"/>
    </xf>
    <xf numFmtId="0" fontId="4" fillId="2" borderId="2" xfId="0" applyFont="1" applyFill="1" applyBorder="1" applyAlignment="1">
      <alignment horizontal="center"/>
    </xf>
    <xf numFmtId="0" fontId="4" fillId="2" borderId="5" xfId="0" applyFont="1" applyFill="1" applyBorder="1" applyAlignment="1">
      <alignment horizontal="center"/>
    </xf>
    <xf numFmtId="0" fontId="4" fillId="2" borderId="9" xfId="0" applyFont="1" applyFill="1" applyBorder="1" applyAlignment="1">
      <alignment horizontal="center"/>
    </xf>
    <xf numFmtId="0" fontId="4" fillId="2" borderId="11" xfId="0" applyFont="1" applyFill="1" applyBorder="1" applyAlignment="1">
      <alignment horizontal="center" vertical="center"/>
    </xf>
    <xf numFmtId="0" fontId="1" fillId="2" borderId="10" xfId="0" applyFont="1" applyFill="1" applyBorder="1" applyAlignment="1">
      <alignment vertical="top" wrapText="1"/>
    </xf>
    <xf numFmtId="0" fontId="1" fillId="2" borderId="6" xfId="0" applyFont="1" applyFill="1" applyBorder="1" applyAlignment="1">
      <alignment horizontal="center" vertical="center"/>
    </xf>
    <xf numFmtId="0" fontId="1" fillId="2" borderId="12" xfId="0" applyFont="1" applyFill="1" applyBorder="1" applyAlignment="1">
      <alignment vertical="top" wrapText="1"/>
    </xf>
    <xf numFmtId="0" fontId="4" fillId="2" borderId="13" xfId="0" applyFont="1" applyFill="1" applyBorder="1" applyAlignment="1">
      <alignment horizontal="center" vertical="center"/>
    </xf>
    <xf numFmtId="4" fontId="4" fillId="2" borderId="1" xfId="0" applyNumberFormat="1" applyFont="1" applyFill="1" applyBorder="1" applyAlignment="1">
      <alignment vertical="top"/>
    </xf>
    <xf numFmtId="4" fontId="4" fillId="2" borderId="13" xfId="0" applyNumberFormat="1" applyFont="1" applyFill="1" applyBorder="1" applyAlignment="1">
      <alignment vertical="top"/>
    </xf>
    <xf numFmtId="0" fontId="1" fillId="2" borderId="14" xfId="0" applyFont="1" applyFill="1" applyBorder="1" applyAlignment="1">
      <alignment horizontal="center"/>
    </xf>
    <xf numFmtId="4" fontId="4" fillId="2" borderId="15" xfId="0" applyNumberFormat="1" applyFont="1" applyFill="1" applyBorder="1"/>
    <xf numFmtId="4" fontId="4" fillId="3" borderId="16" xfId="0" applyNumberFormat="1" applyFont="1" applyFill="1" applyBorder="1"/>
    <xf numFmtId="0" fontId="6" fillId="2" borderId="17" xfId="0" applyFont="1" applyFill="1" applyBorder="1" applyAlignment="1">
      <alignment vertical="top" wrapText="1"/>
    </xf>
    <xf numFmtId="0" fontId="1" fillId="2" borderId="7" xfId="0" applyFont="1" applyFill="1" applyBorder="1" applyAlignment="1">
      <alignment horizontal="center" vertical="top" wrapText="1"/>
    </xf>
    <xf numFmtId="0" fontId="4" fillId="2" borderId="21" xfId="0" applyFont="1" applyFill="1" applyBorder="1" applyAlignment="1">
      <alignment horizontal="center" vertical="center"/>
    </xf>
    <xf numFmtId="4" fontId="4" fillId="2" borderId="1" xfId="0" applyNumberFormat="1" applyFont="1" applyFill="1" applyBorder="1" applyAlignment="1">
      <alignment vertical="top" wrapText="1"/>
    </xf>
    <xf numFmtId="0" fontId="11" fillId="2" borderId="0" xfId="0" applyFont="1" applyFill="1"/>
    <xf numFmtId="0" fontId="4" fillId="2" borderId="0" xfId="0" applyFont="1" applyFill="1" applyAlignment="1"/>
    <xf numFmtId="0" fontId="4" fillId="2" borderId="0" xfId="0" applyFont="1" applyFill="1" applyAlignment="1">
      <alignment horizontal="right"/>
    </xf>
    <xf numFmtId="4" fontId="5" fillId="2" borderId="0" xfId="0" applyNumberFormat="1" applyFont="1" applyFill="1"/>
    <xf numFmtId="0" fontId="4" fillId="2" borderId="0" xfId="0" applyFont="1" applyFill="1"/>
    <xf numFmtId="3" fontId="1" fillId="2" borderId="0" xfId="0" applyNumberFormat="1" applyFont="1" applyFill="1" applyAlignment="1">
      <alignment horizontal="center"/>
    </xf>
    <xf numFmtId="0" fontId="4" fillId="2" borderId="22" xfId="0" applyFont="1" applyFill="1" applyBorder="1" applyAlignment="1">
      <alignment horizontal="center"/>
    </xf>
    <xf numFmtId="0" fontId="4" fillId="2" borderId="6" xfId="0" applyFont="1" applyFill="1" applyBorder="1" applyAlignment="1">
      <alignment horizontal="center"/>
    </xf>
    <xf numFmtId="0" fontId="4" fillId="2" borderId="23" xfId="0" applyFont="1" applyFill="1" applyBorder="1" applyAlignment="1">
      <alignment horizontal="center"/>
    </xf>
    <xf numFmtId="0" fontId="2" fillId="2" borderId="24" xfId="0" applyFont="1" applyFill="1" applyBorder="1" applyAlignment="1">
      <alignment vertical="top"/>
    </xf>
    <xf numFmtId="0" fontId="7" fillId="2" borderId="24" xfId="0" applyFont="1" applyFill="1" applyBorder="1" applyAlignment="1">
      <alignment horizontal="center"/>
    </xf>
    <xf numFmtId="0" fontId="2" fillId="2" borderId="2" xfId="0" applyFont="1" applyFill="1" applyBorder="1" applyAlignment="1">
      <alignment wrapText="1"/>
    </xf>
    <xf numFmtId="0" fontId="9" fillId="2" borderId="25"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 fillId="2" borderId="0" xfId="0" applyFont="1" applyFill="1" applyAlignment="1"/>
    <xf numFmtId="0" fontId="4" fillId="0" borderId="0" xfId="0" applyFont="1" applyAlignment="1">
      <alignment horizontal="right"/>
    </xf>
    <xf numFmtId="4" fontId="12" fillId="2" borderId="0" xfId="0" applyNumberFormat="1" applyFont="1" applyFill="1" applyAlignment="1">
      <alignment horizontal="right"/>
    </xf>
    <xf numFmtId="4" fontId="13" fillId="2" borderId="2" xfId="0" applyNumberFormat="1" applyFont="1" applyFill="1" applyBorder="1" applyAlignment="1">
      <alignment vertical="top" wrapText="1"/>
    </xf>
    <xf numFmtId="0" fontId="1" fillId="2" borderId="5" xfId="0" applyFont="1" applyFill="1" applyBorder="1" applyAlignment="1">
      <alignment horizontal="center" vertical="center"/>
    </xf>
    <xf numFmtId="4" fontId="4" fillId="2" borderId="38" xfId="0" applyNumberFormat="1" applyFont="1" applyFill="1" applyBorder="1" applyAlignment="1">
      <alignment vertical="top" wrapText="1"/>
    </xf>
    <xf numFmtId="4" fontId="4" fillId="2" borderId="38" xfId="0" applyNumberFormat="1" applyFont="1" applyFill="1" applyBorder="1" applyAlignment="1">
      <alignment vertical="top"/>
    </xf>
    <xf numFmtId="0" fontId="14" fillId="2" borderId="35" xfId="0" applyFont="1" applyFill="1" applyBorder="1" applyAlignment="1">
      <alignment horizontal="left" vertical="top" wrapText="1"/>
    </xf>
    <xf numFmtId="0" fontId="14" fillId="2" borderId="36" xfId="0" applyFont="1" applyFill="1" applyBorder="1" applyAlignment="1">
      <alignment horizontal="left" vertical="top" wrapText="1"/>
    </xf>
    <xf numFmtId="0" fontId="14" fillId="2" borderId="37" xfId="0" applyFont="1" applyFill="1" applyBorder="1" applyAlignment="1">
      <alignment horizontal="left" vertical="top" wrapText="1"/>
    </xf>
    <xf numFmtId="0" fontId="1" fillId="4" borderId="18" xfId="0" applyFont="1" applyFill="1" applyBorder="1" applyAlignment="1">
      <alignment horizontal="left" vertical="top" wrapText="1"/>
    </xf>
    <xf numFmtId="0" fontId="1" fillId="4" borderId="19" xfId="0" applyFont="1" applyFill="1" applyBorder="1" applyAlignment="1">
      <alignment horizontal="left" vertical="top" wrapText="1"/>
    </xf>
    <xf numFmtId="0" fontId="1" fillId="4" borderId="20" xfId="0" applyFont="1" applyFill="1" applyBorder="1" applyAlignment="1">
      <alignment horizontal="left" vertical="top"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4" fillId="2" borderId="26" xfId="0" applyFont="1" applyFill="1" applyBorder="1" applyAlignment="1">
      <alignment horizontal="left" vertical="top" wrapText="1"/>
    </xf>
    <xf numFmtId="0" fontId="14" fillId="2" borderId="27" xfId="0" applyFont="1" applyFill="1" applyBorder="1" applyAlignment="1">
      <alignment horizontal="left" vertical="top" wrapText="1"/>
    </xf>
    <xf numFmtId="0" fontId="14" fillId="2" borderId="28" xfId="0" applyFont="1" applyFill="1" applyBorder="1" applyAlignment="1">
      <alignment horizontal="left" vertical="top" wrapText="1"/>
    </xf>
    <xf numFmtId="0" fontId="14" fillId="2" borderId="29" xfId="0" applyFont="1" applyFill="1" applyBorder="1" applyAlignment="1">
      <alignment horizontal="left" vertical="top" wrapText="1"/>
    </xf>
    <xf numFmtId="0" fontId="14" fillId="2" borderId="30" xfId="0" applyFont="1" applyFill="1" applyBorder="1" applyAlignment="1">
      <alignment horizontal="left" vertical="top" wrapText="1"/>
    </xf>
    <xf numFmtId="0" fontId="14" fillId="2" borderId="31" xfId="0" applyFont="1" applyFill="1" applyBorder="1" applyAlignment="1">
      <alignment horizontal="left" vertical="top" wrapText="1"/>
    </xf>
    <xf numFmtId="0" fontId="3" fillId="2" borderId="0" xfId="0" applyFont="1" applyFill="1" applyBorder="1" applyAlignment="1">
      <alignment horizontal="center" wrapText="1"/>
    </xf>
    <xf numFmtId="0" fontId="2" fillId="2" borderId="2" xfId="0" applyFont="1" applyFill="1" applyBorder="1" applyAlignment="1">
      <alignment horizontal="left" wrapText="1"/>
    </xf>
    <xf numFmtId="0" fontId="8" fillId="2" borderId="2" xfId="0" applyFont="1" applyFill="1" applyBorder="1" applyAlignment="1">
      <alignment horizontal="left" vertical="top" wrapText="1"/>
    </xf>
    <xf numFmtId="0" fontId="4" fillId="2" borderId="5" xfId="0" applyFont="1" applyFill="1" applyBorder="1" applyAlignment="1">
      <alignment horizontal="center" vertical="center"/>
    </xf>
    <xf numFmtId="0" fontId="2" fillId="2" borderId="24" xfId="0" applyFont="1" applyFill="1" applyBorder="1" applyAlignment="1">
      <alignment horizontal="left" wrapText="1"/>
    </xf>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E6E6E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E6E6E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tabSelected="1" zoomScale="130" zoomScaleNormal="130" zoomScaleSheetLayoutView="100" workbookViewId="0">
      <pane xSplit="1" ySplit="1" topLeftCell="B12" activePane="bottomRight" state="frozen"/>
      <selection pane="topRight" activeCell="B1" sqref="B1"/>
      <selection pane="bottomLeft" activeCell="A107" sqref="A107"/>
      <selection pane="bottomRight" activeCell="B13" sqref="B13:F13"/>
    </sheetView>
  </sheetViews>
  <sheetFormatPr defaultColWidth="11.5703125" defaultRowHeight="12.75" x14ac:dyDescent="0.2"/>
  <cols>
    <col min="1" max="1" width="20" style="1" customWidth="1"/>
    <col min="2" max="6" width="10.7109375" style="1" customWidth="1"/>
    <col min="7" max="7" width="11" style="1" customWidth="1"/>
    <col min="8" max="8" width="11.5703125" style="1" customWidth="1"/>
    <col min="9" max="12" width="11.5703125" style="25"/>
    <col min="13" max="16384" width="11.5703125" style="1"/>
  </cols>
  <sheetData>
    <row r="1" spans="1:12" ht="15.75" x14ac:dyDescent="0.25">
      <c r="A1" s="58" t="s">
        <v>17</v>
      </c>
      <c r="B1" s="58"/>
      <c r="C1" s="58"/>
      <c r="D1" s="58"/>
      <c r="E1" s="58"/>
      <c r="F1" s="58"/>
      <c r="G1" s="58"/>
      <c r="H1" s="58"/>
      <c r="I1" s="1"/>
      <c r="J1" s="1"/>
      <c r="K1" s="1"/>
      <c r="L1" s="1"/>
    </row>
    <row r="2" spans="1:12" ht="31.5" x14ac:dyDescent="0.25">
      <c r="A2" s="31" t="s">
        <v>8</v>
      </c>
      <c r="B2" s="59" t="s">
        <v>11</v>
      </c>
      <c r="C2" s="59"/>
      <c r="D2" s="59"/>
      <c r="E2" s="59"/>
      <c r="F2" s="59"/>
      <c r="G2" s="59"/>
      <c r="H2" s="59"/>
      <c r="I2" s="1"/>
      <c r="J2" s="1"/>
      <c r="K2" s="1"/>
      <c r="L2" s="1"/>
    </row>
    <row r="3" spans="1:12" ht="47.25" x14ac:dyDescent="0.25">
      <c r="A3" s="31" t="s">
        <v>7</v>
      </c>
      <c r="B3" s="60" t="s">
        <v>28</v>
      </c>
      <c r="C3" s="60"/>
      <c r="D3" s="60"/>
      <c r="E3" s="60"/>
      <c r="F3" s="60"/>
      <c r="G3" s="60"/>
      <c r="H3" s="60"/>
      <c r="I3" s="1"/>
      <c r="J3" s="1"/>
      <c r="K3" s="1"/>
      <c r="L3" s="1"/>
    </row>
    <row r="4" spans="1:12" ht="31.5" customHeight="1" x14ac:dyDescent="0.25">
      <c r="A4" s="29" t="s">
        <v>12</v>
      </c>
      <c r="B4" s="62" t="s">
        <v>16</v>
      </c>
      <c r="C4" s="62"/>
      <c r="D4" s="62"/>
      <c r="E4" s="62"/>
      <c r="F4" s="62"/>
      <c r="G4" s="62"/>
      <c r="H4" s="30">
        <v>3</v>
      </c>
      <c r="I4" s="1"/>
      <c r="J4" s="1"/>
      <c r="K4" s="1"/>
      <c r="L4" s="1"/>
    </row>
    <row r="5" spans="1:12" ht="15" x14ac:dyDescent="0.25">
      <c r="A5" s="26" t="s">
        <v>0</v>
      </c>
      <c r="B5" s="61" t="s">
        <v>1</v>
      </c>
      <c r="C5" s="61"/>
      <c r="D5" s="61"/>
      <c r="E5" s="61"/>
      <c r="F5" s="61"/>
      <c r="G5" s="27" t="s">
        <v>2</v>
      </c>
      <c r="H5" s="28" t="s">
        <v>3</v>
      </c>
      <c r="I5" s="1"/>
      <c r="J5" s="1"/>
      <c r="K5" s="1"/>
      <c r="L5" s="1"/>
    </row>
    <row r="6" spans="1:12" ht="15.75" thickBot="1" x14ac:dyDescent="0.3">
      <c r="A6" s="2"/>
      <c r="B6" s="3">
        <v>1</v>
      </c>
      <c r="C6" s="3">
        <v>2</v>
      </c>
      <c r="D6" s="3">
        <v>3</v>
      </c>
      <c r="E6" s="3">
        <v>4</v>
      </c>
      <c r="F6" s="3">
        <v>5</v>
      </c>
      <c r="G6" s="4" t="s">
        <v>9</v>
      </c>
      <c r="H6" s="5" t="s">
        <v>9</v>
      </c>
      <c r="I6" s="1"/>
      <c r="J6" s="1"/>
      <c r="K6" s="1"/>
      <c r="L6" s="1"/>
    </row>
    <row r="7" spans="1:12" ht="13.5" customHeight="1" x14ac:dyDescent="0.2">
      <c r="A7" s="16" t="s">
        <v>21</v>
      </c>
      <c r="B7" s="44" t="s">
        <v>20</v>
      </c>
      <c r="C7" s="45"/>
      <c r="D7" s="45"/>
      <c r="E7" s="45"/>
      <c r="F7" s="46"/>
      <c r="G7" s="17" t="s">
        <v>25</v>
      </c>
      <c r="H7" s="18" t="s">
        <v>4</v>
      </c>
      <c r="I7" s="1"/>
      <c r="J7" s="1"/>
      <c r="K7" s="1"/>
      <c r="L7" s="1"/>
    </row>
    <row r="8" spans="1:12" ht="15" x14ac:dyDescent="0.2">
      <c r="A8" s="7" t="s">
        <v>23</v>
      </c>
      <c r="B8" s="47">
        <v>2</v>
      </c>
      <c r="C8" s="48"/>
      <c r="D8" s="48"/>
      <c r="E8" s="48"/>
      <c r="F8" s="48"/>
      <c r="G8" s="38" t="s">
        <v>26</v>
      </c>
      <c r="H8" s="6" t="s">
        <v>4</v>
      </c>
      <c r="I8" s="1"/>
      <c r="J8" s="1"/>
      <c r="K8" s="1"/>
      <c r="L8" s="1"/>
    </row>
    <row r="9" spans="1:12" ht="222" customHeight="1" x14ac:dyDescent="0.2">
      <c r="A9" s="9" t="s">
        <v>22</v>
      </c>
      <c r="B9" s="52" t="s">
        <v>29</v>
      </c>
      <c r="C9" s="53"/>
      <c r="D9" s="53"/>
      <c r="E9" s="53"/>
      <c r="F9" s="53"/>
      <c r="G9" s="54"/>
      <c r="H9" s="10" t="s">
        <v>4</v>
      </c>
      <c r="I9" s="1"/>
      <c r="J9" s="1"/>
      <c r="K9" s="1"/>
      <c r="L9" s="1"/>
    </row>
    <row r="10" spans="1:12" ht="15" x14ac:dyDescent="0.2">
      <c r="A10" s="7" t="s">
        <v>24</v>
      </c>
      <c r="B10" s="19">
        <v>15574</v>
      </c>
      <c r="C10" s="19">
        <v>16490.330000000002</v>
      </c>
      <c r="D10" s="19">
        <v>15994.5</v>
      </c>
      <c r="E10" s="19"/>
      <c r="F10" s="19"/>
      <c r="G10" s="11">
        <f>SUM(B10:F10)/$H$4</f>
        <v>16019.61</v>
      </c>
      <c r="H10" s="12">
        <v>16020</v>
      </c>
      <c r="I10" s="1"/>
      <c r="J10" s="1"/>
      <c r="K10" s="1"/>
      <c r="L10" s="1"/>
    </row>
    <row r="11" spans="1:12" ht="15.75" thickBot="1" x14ac:dyDescent="0.3">
      <c r="A11" s="13" t="s">
        <v>5</v>
      </c>
      <c r="B11" s="14">
        <f>B10*$B8</f>
        <v>31148</v>
      </c>
      <c r="C11" s="14">
        <f>C10*$B8</f>
        <v>32980.660000000003</v>
      </c>
      <c r="D11" s="14">
        <f>D10*$B8</f>
        <v>31989</v>
      </c>
      <c r="E11" s="14">
        <f>E10*$B8</f>
        <v>0</v>
      </c>
      <c r="F11" s="14">
        <f>F10*$B8</f>
        <v>0</v>
      </c>
      <c r="G11" s="14"/>
      <c r="H11" s="15">
        <f>H10*$B8</f>
        <v>32040</v>
      </c>
      <c r="I11" s="1"/>
      <c r="J11" s="1"/>
      <c r="K11" s="1"/>
      <c r="L11" s="1"/>
    </row>
    <row r="12" spans="1:12" ht="13.5" customHeight="1" x14ac:dyDescent="0.2">
      <c r="A12" s="16" t="s">
        <v>21</v>
      </c>
      <c r="B12" s="44" t="s">
        <v>55</v>
      </c>
      <c r="C12" s="45"/>
      <c r="D12" s="45"/>
      <c r="E12" s="45"/>
      <c r="F12" s="46"/>
      <c r="G12" s="17" t="s">
        <v>25</v>
      </c>
      <c r="H12" s="18" t="s">
        <v>4</v>
      </c>
      <c r="I12" s="1"/>
      <c r="J12" s="1"/>
      <c r="K12" s="1"/>
      <c r="L12" s="1"/>
    </row>
    <row r="13" spans="1:12" ht="15" x14ac:dyDescent="0.2">
      <c r="A13" s="7" t="s">
        <v>23</v>
      </c>
      <c r="B13" s="49">
        <v>1</v>
      </c>
      <c r="C13" s="50"/>
      <c r="D13" s="50"/>
      <c r="E13" s="50"/>
      <c r="F13" s="51"/>
      <c r="G13" s="38" t="s">
        <v>27</v>
      </c>
      <c r="H13" s="6" t="s">
        <v>4</v>
      </c>
      <c r="I13" s="1"/>
      <c r="J13" s="1"/>
      <c r="K13" s="1"/>
      <c r="L13" s="1"/>
    </row>
    <row r="14" spans="1:12" ht="375.75" customHeight="1" x14ac:dyDescent="0.2">
      <c r="A14" s="9" t="s">
        <v>22</v>
      </c>
      <c r="B14" s="55" t="s">
        <v>30</v>
      </c>
      <c r="C14" s="56"/>
      <c r="D14" s="56"/>
      <c r="E14" s="56"/>
      <c r="F14" s="56"/>
      <c r="G14" s="57"/>
      <c r="H14" s="10" t="s">
        <v>4</v>
      </c>
      <c r="I14" s="1"/>
      <c r="J14" s="1"/>
      <c r="K14" s="1"/>
      <c r="L14" s="1"/>
    </row>
    <row r="15" spans="1:12" ht="15" x14ac:dyDescent="0.2">
      <c r="A15" s="7" t="s">
        <v>24</v>
      </c>
      <c r="B15" s="19">
        <v>30758</v>
      </c>
      <c r="C15" s="19">
        <v>32567.71</v>
      </c>
      <c r="D15" s="19">
        <v>31558.47</v>
      </c>
      <c r="E15" s="19"/>
      <c r="F15" s="19"/>
      <c r="G15" s="11">
        <f>SUM(B15:F15)/$H$4</f>
        <v>31628.059999999998</v>
      </c>
      <c r="H15" s="12">
        <v>31628</v>
      </c>
      <c r="I15" s="1"/>
      <c r="J15" s="1"/>
      <c r="K15" s="1"/>
      <c r="L15" s="1"/>
    </row>
    <row r="16" spans="1:12" ht="15.75" thickBot="1" x14ac:dyDescent="0.3">
      <c r="A16" s="13" t="s">
        <v>5</v>
      </c>
      <c r="B16" s="14">
        <f>B15*$B13</f>
        <v>30758</v>
      </c>
      <c r="C16" s="14">
        <f>C15*$B13</f>
        <v>32567.71</v>
      </c>
      <c r="D16" s="14">
        <f>D15*$B13</f>
        <v>31558.47</v>
      </c>
      <c r="E16" s="14">
        <f>E15*$B13</f>
        <v>0</v>
      </c>
      <c r="F16" s="14">
        <f>F15*$B13</f>
        <v>0</v>
      </c>
      <c r="G16" s="14"/>
      <c r="H16" s="15">
        <f>H15*$B13</f>
        <v>31628</v>
      </c>
      <c r="I16" s="1"/>
      <c r="J16" s="1"/>
      <c r="K16" s="1"/>
      <c r="L16" s="1"/>
    </row>
    <row r="17" spans="1:12" ht="13.5" customHeight="1" x14ac:dyDescent="0.2">
      <c r="A17" s="16" t="s">
        <v>21</v>
      </c>
      <c r="B17" s="44" t="s">
        <v>31</v>
      </c>
      <c r="C17" s="45"/>
      <c r="D17" s="45"/>
      <c r="E17" s="45"/>
      <c r="F17" s="46"/>
      <c r="G17" s="17" t="s">
        <v>25</v>
      </c>
      <c r="H17" s="18" t="s">
        <v>4</v>
      </c>
      <c r="I17" s="1"/>
      <c r="J17" s="1"/>
      <c r="K17" s="1"/>
      <c r="L17" s="1"/>
    </row>
    <row r="18" spans="1:12" ht="15" x14ac:dyDescent="0.2">
      <c r="A18" s="7" t="s">
        <v>23</v>
      </c>
      <c r="B18" s="47">
        <v>2</v>
      </c>
      <c r="C18" s="48"/>
      <c r="D18" s="48"/>
      <c r="E18" s="48"/>
      <c r="F18" s="48"/>
      <c r="G18" s="8" t="s">
        <v>32</v>
      </c>
      <c r="H18" s="6" t="s">
        <v>4</v>
      </c>
      <c r="I18" s="1"/>
      <c r="J18" s="1"/>
      <c r="K18" s="1"/>
      <c r="L18" s="1"/>
    </row>
    <row r="19" spans="1:12" ht="148.5" customHeight="1" x14ac:dyDescent="0.2">
      <c r="A19" s="9" t="s">
        <v>22</v>
      </c>
      <c r="B19" s="41" t="s">
        <v>33</v>
      </c>
      <c r="C19" s="42"/>
      <c r="D19" s="42"/>
      <c r="E19" s="42"/>
      <c r="F19" s="42"/>
      <c r="G19" s="43"/>
      <c r="H19" s="10" t="s">
        <v>4</v>
      </c>
      <c r="I19" s="1"/>
      <c r="J19" s="1"/>
      <c r="K19" s="1"/>
      <c r="L19" s="1"/>
    </row>
    <row r="20" spans="1:12" ht="15" x14ac:dyDescent="0.2">
      <c r="A20" s="7" t="s">
        <v>24</v>
      </c>
      <c r="B20" s="19">
        <v>9344</v>
      </c>
      <c r="C20" s="19">
        <v>9893.77</v>
      </c>
      <c r="D20" s="19">
        <v>9596.2900000000009</v>
      </c>
      <c r="E20" s="19"/>
      <c r="F20" s="19"/>
      <c r="G20" s="11">
        <f>SUM(B20:F20)/$H$4</f>
        <v>9611.3533333333344</v>
      </c>
      <c r="H20" s="12">
        <v>9611</v>
      </c>
      <c r="I20" s="1"/>
      <c r="J20" s="1"/>
      <c r="K20" s="1"/>
      <c r="L20" s="1"/>
    </row>
    <row r="21" spans="1:12" ht="15.75" thickBot="1" x14ac:dyDescent="0.3">
      <c r="A21" s="13" t="s">
        <v>5</v>
      </c>
      <c r="B21" s="14">
        <f>B20*$B18</f>
        <v>18688</v>
      </c>
      <c r="C21" s="14">
        <f>C20*$B18</f>
        <v>19787.54</v>
      </c>
      <c r="D21" s="14">
        <f>D20*$B18</f>
        <v>19192.580000000002</v>
      </c>
      <c r="E21" s="14">
        <f>E20*$B18</f>
        <v>0</v>
      </c>
      <c r="F21" s="14">
        <f>F20*$B18</f>
        <v>0</v>
      </c>
      <c r="G21" s="14"/>
      <c r="H21" s="15">
        <f>H20*$B18</f>
        <v>19222</v>
      </c>
      <c r="I21" s="1"/>
      <c r="J21" s="1"/>
      <c r="K21" s="1"/>
      <c r="L21" s="1"/>
    </row>
    <row r="22" spans="1:12" ht="13.5" customHeight="1" x14ac:dyDescent="0.2">
      <c r="A22" s="16" t="s">
        <v>21</v>
      </c>
      <c r="B22" s="44" t="s">
        <v>36</v>
      </c>
      <c r="C22" s="45"/>
      <c r="D22" s="45"/>
      <c r="E22" s="45"/>
      <c r="F22" s="46"/>
      <c r="G22" s="17" t="s">
        <v>25</v>
      </c>
      <c r="H22" s="18" t="s">
        <v>4</v>
      </c>
      <c r="I22" s="1"/>
      <c r="J22" s="1"/>
      <c r="K22" s="1"/>
      <c r="L22" s="1"/>
    </row>
    <row r="23" spans="1:12" ht="15" x14ac:dyDescent="0.2">
      <c r="A23" s="7" t="s">
        <v>23</v>
      </c>
      <c r="B23" s="47">
        <v>2</v>
      </c>
      <c r="C23" s="48"/>
      <c r="D23" s="48"/>
      <c r="E23" s="48"/>
      <c r="F23" s="48"/>
      <c r="G23" s="8" t="s">
        <v>35</v>
      </c>
      <c r="H23" s="6" t="s">
        <v>4</v>
      </c>
      <c r="I23" s="1"/>
      <c r="J23" s="1"/>
      <c r="K23" s="1"/>
      <c r="L23" s="1"/>
    </row>
    <row r="24" spans="1:12" ht="75" customHeight="1" x14ac:dyDescent="0.2">
      <c r="A24" s="9" t="s">
        <v>22</v>
      </c>
      <c r="B24" s="41" t="s">
        <v>37</v>
      </c>
      <c r="C24" s="42"/>
      <c r="D24" s="42"/>
      <c r="E24" s="42"/>
      <c r="F24" s="42"/>
      <c r="G24" s="43"/>
      <c r="H24" s="10" t="s">
        <v>4</v>
      </c>
      <c r="I24" s="1"/>
      <c r="J24" s="1"/>
      <c r="K24" s="1"/>
      <c r="L24" s="1"/>
    </row>
    <row r="25" spans="1:12" ht="15" x14ac:dyDescent="0.2">
      <c r="A25" s="7" t="s">
        <v>24</v>
      </c>
      <c r="B25" s="19">
        <v>9734</v>
      </c>
      <c r="C25" s="19">
        <v>10306.719999999999</v>
      </c>
      <c r="D25" s="19">
        <v>9996.82</v>
      </c>
      <c r="E25" s="19"/>
      <c r="F25" s="19"/>
      <c r="G25" s="11">
        <f>SUM(B25:F25)/$H$4</f>
        <v>10012.513333333334</v>
      </c>
      <c r="H25" s="12">
        <v>10013</v>
      </c>
      <c r="I25" s="1"/>
      <c r="J25" s="1"/>
      <c r="K25" s="1"/>
      <c r="L25" s="1"/>
    </row>
    <row r="26" spans="1:12" ht="15.75" thickBot="1" x14ac:dyDescent="0.3">
      <c r="A26" s="13" t="s">
        <v>5</v>
      </c>
      <c r="B26" s="14">
        <f>B25*$B23</f>
        <v>19468</v>
      </c>
      <c r="C26" s="14">
        <f>C25*$B23</f>
        <v>20613.439999999999</v>
      </c>
      <c r="D26" s="14">
        <f>D25*$B23</f>
        <v>19993.64</v>
      </c>
      <c r="E26" s="14">
        <f>E25*$B23</f>
        <v>0</v>
      </c>
      <c r="F26" s="14">
        <f>F25*$B23</f>
        <v>0</v>
      </c>
      <c r="G26" s="14"/>
      <c r="H26" s="15">
        <f>H25*$B23</f>
        <v>20026</v>
      </c>
      <c r="I26" s="1"/>
      <c r="J26" s="1"/>
      <c r="K26" s="1"/>
      <c r="L26" s="1"/>
    </row>
    <row r="27" spans="1:12" ht="13.5" customHeight="1" x14ac:dyDescent="0.2">
      <c r="A27" s="16" t="s">
        <v>21</v>
      </c>
      <c r="B27" s="44" t="s">
        <v>34</v>
      </c>
      <c r="C27" s="45"/>
      <c r="D27" s="45"/>
      <c r="E27" s="45"/>
      <c r="F27" s="46"/>
      <c r="G27" s="17" t="s">
        <v>25</v>
      </c>
      <c r="H27" s="18" t="s">
        <v>4</v>
      </c>
      <c r="I27" s="1"/>
      <c r="J27" s="1"/>
      <c r="K27" s="1"/>
      <c r="L27" s="1"/>
    </row>
    <row r="28" spans="1:12" ht="15" x14ac:dyDescent="0.2">
      <c r="A28" s="7" t="s">
        <v>23</v>
      </c>
      <c r="B28" s="47">
        <v>3</v>
      </c>
      <c r="C28" s="48"/>
      <c r="D28" s="48"/>
      <c r="E28" s="48"/>
      <c r="F28" s="48"/>
      <c r="G28" s="8" t="s">
        <v>35</v>
      </c>
      <c r="H28" s="6" t="s">
        <v>4</v>
      </c>
      <c r="I28" s="1"/>
      <c r="J28" s="1"/>
      <c r="K28" s="1"/>
      <c r="L28" s="1"/>
    </row>
    <row r="29" spans="1:12" ht="75" customHeight="1" x14ac:dyDescent="0.2">
      <c r="A29" s="9" t="s">
        <v>22</v>
      </c>
      <c r="B29" s="41" t="s">
        <v>38</v>
      </c>
      <c r="C29" s="42"/>
      <c r="D29" s="42"/>
      <c r="E29" s="42"/>
      <c r="F29" s="42"/>
      <c r="G29" s="43"/>
      <c r="H29" s="10" t="s">
        <v>4</v>
      </c>
      <c r="I29" s="1"/>
      <c r="J29" s="1"/>
      <c r="K29" s="1"/>
      <c r="L29" s="1"/>
    </row>
    <row r="30" spans="1:12" ht="15" x14ac:dyDescent="0.2">
      <c r="A30" s="7" t="s">
        <v>24</v>
      </c>
      <c r="B30" s="19">
        <v>3816</v>
      </c>
      <c r="C30" s="19">
        <v>4040.52</v>
      </c>
      <c r="D30" s="19">
        <v>3919.03</v>
      </c>
      <c r="E30" s="19"/>
      <c r="F30" s="19"/>
      <c r="G30" s="11">
        <f>SUM(B30:F30)/$H$4</f>
        <v>3925.1833333333338</v>
      </c>
      <c r="H30" s="12">
        <v>3925</v>
      </c>
      <c r="I30" s="1"/>
      <c r="J30" s="1"/>
      <c r="K30" s="1"/>
      <c r="L30" s="1"/>
    </row>
    <row r="31" spans="1:12" ht="15.75" thickBot="1" x14ac:dyDescent="0.3">
      <c r="A31" s="13" t="s">
        <v>5</v>
      </c>
      <c r="B31" s="14">
        <f>B30*$B28</f>
        <v>11448</v>
      </c>
      <c r="C31" s="14">
        <f>C30*$B28</f>
        <v>12121.56</v>
      </c>
      <c r="D31" s="14">
        <f>D30*$B28</f>
        <v>11757.09</v>
      </c>
      <c r="E31" s="14">
        <f>E30*$B28</f>
        <v>0</v>
      </c>
      <c r="F31" s="14">
        <f>F30*$B28</f>
        <v>0</v>
      </c>
      <c r="G31" s="14"/>
      <c r="H31" s="15">
        <f>H30*$B28</f>
        <v>11775</v>
      </c>
      <c r="I31" s="1"/>
      <c r="J31" s="1"/>
      <c r="K31" s="1"/>
      <c r="L31" s="1"/>
    </row>
    <row r="32" spans="1:12" ht="13.5" customHeight="1" x14ac:dyDescent="0.2">
      <c r="A32" s="16" t="s">
        <v>21</v>
      </c>
      <c r="B32" s="44" t="s">
        <v>39</v>
      </c>
      <c r="C32" s="45"/>
      <c r="D32" s="45"/>
      <c r="E32" s="45"/>
      <c r="F32" s="46"/>
      <c r="G32" s="17" t="s">
        <v>25</v>
      </c>
      <c r="H32" s="18" t="s">
        <v>4</v>
      </c>
      <c r="I32" s="1"/>
      <c r="J32" s="1"/>
      <c r="K32" s="1"/>
      <c r="L32" s="1"/>
    </row>
    <row r="33" spans="1:12" ht="15" x14ac:dyDescent="0.2">
      <c r="A33" s="7" t="s">
        <v>23</v>
      </c>
      <c r="B33" s="47">
        <v>20</v>
      </c>
      <c r="C33" s="48"/>
      <c r="D33" s="48"/>
      <c r="E33" s="48"/>
      <c r="F33" s="48"/>
      <c r="G33" s="8" t="s">
        <v>40</v>
      </c>
      <c r="H33" s="6" t="s">
        <v>4</v>
      </c>
      <c r="I33" s="1"/>
      <c r="J33" s="1"/>
      <c r="K33" s="1"/>
      <c r="L33" s="1"/>
    </row>
    <row r="34" spans="1:12" ht="64.5" customHeight="1" x14ac:dyDescent="0.2">
      <c r="A34" s="9" t="s">
        <v>22</v>
      </c>
      <c r="B34" s="41" t="s">
        <v>41</v>
      </c>
      <c r="C34" s="42"/>
      <c r="D34" s="42"/>
      <c r="E34" s="42"/>
      <c r="F34" s="42"/>
      <c r="G34" s="43"/>
      <c r="H34" s="6" t="s">
        <v>4</v>
      </c>
      <c r="I34" s="1"/>
      <c r="J34" s="1"/>
      <c r="K34" s="1"/>
      <c r="L34" s="1"/>
    </row>
    <row r="35" spans="1:12" ht="15" x14ac:dyDescent="0.2">
      <c r="A35" s="7" t="s">
        <v>24</v>
      </c>
      <c r="B35" s="39">
        <v>584</v>
      </c>
      <c r="C35" s="39">
        <v>618.36</v>
      </c>
      <c r="D35" s="39">
        <v>599.77</v>
      </c>
      <c r="E35" s="39"/>
      <c r="F35" s="39"/>
      <c r="G35" s="40">
        <f>SUM(B35:F35)/$H$4</f>
        <v>600.71</v>
      </c>
      <c r="H35" s="12">
        <v>601</v>
      </c>
      <c r="I35" s="1"/>
      <c r="J35" s="1"/>
      <c r="K35" s="1"/>
      <c r="L35" s="1"/>
    </row>
    <row r="36" spans="1:12" ht="15.75" thickBot="1" x14ac:dyDescent="0.3">
      <c r="A36" s="13" t="s">
        <v>5</v>
      </c>
      <c r="B36" s="14">
        <f>B35*$B33</f>
        <v>11680</v>
      </c>
      <c r="C36" s="14">
        <f>C35*$B33</f>
        <v>12367.2</v>
      </c>
      <c r="D36" s="14">
        <f>D35*$B33</f>
        <v>11995.4</v>
      </c>
      <c r="E36" s="14">
        <f>E35*$B33</f>
        <v>0</v>
      </c>
      <c r="F36" s="14">
        <f>F35*$B33</f>
        <v>0</v>
      </c>
      <c r="G36" s="14"/>
      <c r="H36" s="15">
        <f>H35*$B33</f>
        <v>12020</v>
      </c>
      <c r="I36" s="1"/>
      <c r="J36" s="1"/>
      <c r="K36" s="1"/>
      <c r="L36" s="1"/>
    </row>
    <row r="37" spans="1:12" ht="13.5" customHeight="1" x14ac:dyDescent="0.2">
      <c r="A37" s="16" t="s">
        <v>21</v>
      </c>
      <c r="B37" s="44" t="s">
        <v>42</v>
      </c>
      <c r="C37" s="45"/>
      <c r="D37" s="45"/>
      <c r="E37" s="45"/>
      <c r="F37" s="46"/>
      <c r="G37" s="17" t="s">
        <v>25</v>
      </c>
      <c r="H37" s="18" t="s">
        <v>4</v>
      </c>
      <c r="I37" s="1"/>
      <c r="J37" s="1"/>
      <c r="K37" s="1"/>
      <c r="L37" s="1"/>
    </row>
    <row r="38" spans="1:12" ht="15" x14ac:dyDescent="0.2">
      <c r="A38" s="7" t="s">
        <v>23</v>
      </c>
      <c r="B38" s="47">
        <v>10</v>
      </c>
      <c r="C38" s="48"/>
      <c r="D38" s="48"/>
      <c r="E38" s="48"/>
      <c r="F38" s="48"/>
      <c r="G38" s="8" t="s">
        <v>46</v>
      </c>
      <c r="H38" s="6" t="s">
        <v>4</v>
      </c>
      <c r="I38" s="1"/>
      <c r="J38" s="1"/>
      <c r="K38" s="1"/>
      <c r="L38" s="1"/>
    </row>
    <row r="39" spans="1:12" ht="74.25" customHeight="1" x14ac:dyDescent="0.2">
      <c r="A39" s="9" t="s">
        <v>22</v>
      </c>
      <c r="B39" s="41" t="s">
        <v>44</v>
      </c>
      <c r="C39" s="42"/>
      <c r="D39" s="42"/>
      <c r="E39" s="42"/>
      <c r="F39" s="42"/>
      <c r="G39" s="43"/>
      <c r="H39" s="6" t="s">
        <v>4</v>
      </c>
      <c r="I39" s="1"/>
      <c r="J39" s="1"/>
      <c r="K39" s="1"/>
      <c r="L39" s="1"/>
    </row>
    <row r="40" spans="1:12" ht="15" x14ac:dyDescent="0.2">
      <c r="A40" s="7" t="s">
        <v>24</v>
      </c>
      <c r="B40" s="39">
        <v>648</v>
      </c>
      <c r="C40" s="39">
        <v>686.13</v>
      </c>
      <c r="D40" s="39">
        <v>665.5</v>
      </c>
      <c r="E40" s="39"/>
      <c r="F40" s="39"/>
      <c r="G40" s="40">
        <f>SUM(B40:F40)/$H$4</f>
        <v>666.54333333333341</v>
      </c>
      <c r="H40" s="12">
        <v>667</v>
      </c>
      <c r="I40" s="1"/>
      <c r="J40" s="1"/>
      <c r="K40" s="1"/>
      <c r="L40" s="1"/>
    </row>
    <row r="41" spans="1:12" ht="15.75" thickBot="1" x14ac:dyDescent="0.3">
      <c r="A41" s="13" t="s">
        <v>5</v>
      </c>
      <c r="B41" s="14">
        <f>B40*$B38</f>
        <v>6480</v>
      </c>
      <c r="C41" s="14">
        <f>C40*$B38</f>
        <v>6861.3</v>
      </c>
      <c r="D41" s="14">
        <f>D40*$B38</f>
        <v>6655</v>
      </c>
      <c r="E41" s="14">
        <f>E40*$B38</f>
        <v>0</v>
      </c>
      <c r="F41" s="14">
        <f>F40*$B38</f>
        <v>0</v>
      </c>
      <c r="G41" s="14"/>
      <c r="H41" s="15">
        <f>H40*$B38</f>
        <v>6670</v>
      </c>
      <c r="I41" s="1"/>
      <c r="J41" s="1"/>
      <c r="K41" s="1"/>
      <c r="L41" s="1"/>
    </row>
    <row r="42" spans="1:12" ht="13.5" customHeight="1" x14ac:dyDescent="0.2">
      <c r="A42" s="16" t="s">
        <v>21</v>
      </c>
      <c r="B42" s="44" t="s">
        <v>43</v>
      </c>
      <c r="C42" s="45"/>
      <c r="D42" s="45"/>
      <c r="E42" s="45"/>
      <c r="F42" s="46"/>
      <c r="G42" s="17" t="s">
        <v>25</v>
      </c>
      <c r="H42" s="18" t="s">
        <v>4</v>
      </c>
      <c r="I42" s="1"/>
      <c r="J42" s="1"/>
      <c r="K42" s="1"/>
      <c r="L42" s="1"/>
    </row>
    <row r="43" spans="1:12" ht="15" x14ac:dyDescent="0.2">
      <c r="A43" s="7" t="s">
        <v>23</v>
      </c>
      <c r="B43" s="47">
        <v>10</v>
      </c>
      <c r="C43" s="48"/>
      <c r="D43" s="48"/>
      <c r="E43" s="48"/>
      <c r="F43" s="48"/>
      <c r="G43" s="8" t="s">
        <v>45</v>
      </c>
      <c r="H43" s="6" t="s">
        <v>4</v>
      </c>
      <c r="I43" s="1"/>
      <c r="J43" s="1"/>
      <c r="K43" s="1"/>
      <c r="L43" s="1"/>
    </row>
    <row r="44" spans="1:12" ht="84.75" customHeight="1" x14ac:dyDescent="0.2">
      <c r="A44" s="9" t="s">
        <v>22</v>
      </c>
      <c r="B44" s="41" t="s">
        <v>53</v>
      </c>
      <c r="C44" s="42"/>
      <c r="D44" s="42"/>
      <c r="E44" s="42"/>
      <c r="F44" s="42"/>
      <c r="G44" s="43"/>
      <c r="H44" s="6" t="s">
        <v>4</v>
      </c>
      <c r="I44" s="1"/>
      <c r="J44" s="1"/>
      <c r="K44" s="1"/>
      <c r="L44" s="1"/>
    </row>
    <row r="45" spans="1:12" ht="15" x14ac:dyDescent="0.2">
      <c r="A45" s="7" t="s">
        <v>24</v>
      </c>
      <c r="B45" s="39">
        <v>389</v>
      </c>
      <c r="C45" s="39">
        <v>411.88</v>
      </c>
      <c r="D45" s="39">
        <v>399.5</v>
      </c>
      <c r="E45" s="39"/>
      <c r="F45" s="39"/>
      <c r="G45" s="40">
        <f>SUM(B45:F45)/$H$4</f>
        <v>400.12666666666672</v>
      </c>
      <c r="H45" s="12">
        <v>400</v>
      </c>
      <c r="I45" s="1"/>
      <c r="J45" s="1"/>
      <c r="K45" s="1"/>
      <c r="L45" s="1"/>
    </row>
    <row r="46" spans="1:12" ht="15.75" thickBot="1" x14ac:dyDescent="0.3">
      <c r="A46" s="13" t="s">
        <v>5</v>
      </c>
      <c r="B46" s="14">
        <f>B45*$B43</f>
        <v>3890</v>
      </c>
      <c r="C46" s="14">
        <f>C45*$B43</f>
        <v>4118.8</v>
      </c>
      <c r="D46" s="14">
        <f>D45*$B43</f>
        <v>3995</v>
      </c>
      <c r="E46" s="14">
        <f>E45*$B43</f>
        <v>0</v>
      </c>
      <c r="F46" s="14">
        <f>F45*$B43</f>
        <v>0</v>
      </c>
      <c r="G46" s="14"/>
      <c r="H46" s="15">
        <f>H45*$B43</f>
        <v>4000</v>
      </c>
      <c r="I46" s="1"/>
      <c r="J46" s="1"/>
      <c r="K46" s="1"/>
      <c r="L46" s="1"/>
    </row>
    <row r="47" spans="1:12" ht="13.5" customHeight="1" x14ac:dyDescent="0.2">
      <c r="A47" s="16" t="s">
        <v>21</v>
      </c>
      <c r="B47" s="44" t="s">
        <v>54</v>
      </c>
      <c r="C47" s="45"/>
      <c r="D47" s="45"/>
      <c r="E47" s="45"/>
      <c r="F47" s="46"/>
      <c r="G47" s="17" t="s">
        <v>25</v>
      </c>
      <c r="H47" s="18" t="s">
        <v>4</v>
      </c>
      <c r="I47" s="1"/>
      <c r="J47" s="1"/>
      <c r="K47" s="1"/>
      <c r="L47" s="1"/>
    </row>
    <row r="48" spans="1:12" ht="15" x14ac:dyDescent="0.2">
      <c r="A48" s="7" t="s">
        <v>23</v>
      </c>
      <c r="B48" s="47">
        <v>20</v>
      </c>
      <c r="C48" s="48"/>
      <c r="D48" s="48"/>
      <c r="E48" s="48"/>
      <c r="F48" s="48"/>
      <c r="G48" s="8" t="s">
        <v>32</v>
      </c>
      <c r="H48" s="6" t="s">
        <v>4</v>
      </c>
      <c r="I48" s="1"/>
      <c r="J48" s="1"/>
      <c r="K48" s="1"/>
      <c r="L48" s="1"/>
    </row>
    <row r="49" spans="1:13" ht="74.25" customHeight="1" x14ac:dyDescent="0.2">
      <c r="A49" s="9" t="s">
        <v>22</v>
      </c>
      <c r="B49" s="41" t="s">
        <v>47</v>
      </c>
      <c r="C49" s="42"/>
      <c r="D49" s="42"/>
      <c r="E49" s="42"/>
      <c r="F49" s="42"/>
      <c r="G49" s="43"/>
      <c r="H49" s="6" t="s">
        <v>4</v>
      </c>
      <c r="I49" s="1"/>
      <c r="J49" s="1"/>
      <c r="K49" s="1"/>
      <c r="L49" s="1"/>
    </row>
    <row r="50" spans="1:13" ht="15" x14ac:dyDescent="0.2">
      <c r="A50" s="7" t="s">
        <v>24</v>
      </c>
      <c r="B50" s="39">
        <v>118</v>
      </c>
      <c r="C50" s="39">
        <v>124.95</v>
      </c>
      <c r="D50" s="39">
        <v>121.19</v>
      </c>
      <c r="E50" s="39"/>
      <c r="F50" s="39"/>
      <c r="G50" s="40">
        <f>SUM(B50:F50)/$H$4</f>
        <v>121.38</v>
      </c>
      <c r="H50" s="12">
        <v>121</v>
      </c>
      <c r="I50" s="1"/>
      <c r="J50" s="1"/>
      <c r="K50" s="1"/>
      <c r="L50" s="1"/>
    </row>
    <row r="51" spans="1:13" ht="15.75" thickBot="1" x14ac:dyDescent="0.3">
      <c r="A51" s="13" t="s">
        <v>5</v>
      </c>
      <c r="B51" s="14">
        <f>B50*$B48</f>
        <v>2360</v>
      </c>
      <c r="C51" s="14">
        <f>C50*$B48</f>
        <v>2499</v>
      </c>
      <c r="D51" s="14">
        <f>D50*$B48</f>
        <v>2423.8000000000002</v>
      </c>
      <c r="E51" s="14">
        <f>E50*$B48</f>
        <v>0</v>
      </c>
      <c r="F51" s="14">
        <f>F50*$B48</f>
        <v>0</v>
      </c>
      <c r="G51" s="14"/>
      <c r="H51" s="15">
        <f>H50*$B48</f>
        <v>2420</v>
      </c>
      <c r="I51" s="1"/>
      <c r="J51" s="1"/>
      <c r="K51" s="1"/>
      <c r="L51" s="1"/>
    </row>
    <row r="52" spans="1:13" ht="13.5" customHeight="1" x14ac:dyDescent="0.2">
      <c r="A52" s="16" t="s">
        <v>21</v>
      </c>
      <c r="B52" s="44" t="s">
        <v>54</v>
      </c>
      <c r="C52" s="45"/>
      <c r="D52" s="45"/>
      <c r="E52" s="45"/>
      <c r="F52" s="46"/>
      <c r="G52" s="17" t="s">
        <v>25</v>
      </c>
      <c r="H52" s="18" t="s">
        <v>4</v>
      </c>
      <c r="I52" s="1"/>
      <c r="J52" s="1"/>
      <c r="K52" s="1"/>
      <c r="L52" s="1"/>
    </row>
    <row r="53" spans="1:13" ht="15" x14ac:dyDescent="0.2">
      <c r="A53" s="7" t="s">
        <v>23</v>
      </c>
      <c r="B53" s="47">
        <v>20</v>
      </c>
      <c r="C53" s="48"/>
      <c r="D53" s="48"/>
      <c r="E53" s="48"/>
      <c r="F53" s="48"/>
      <c r="G53" s="8" t="s">
        <v>32</v>
      </c>
      <c r="H53" s="6" t="s">
        <v>4</v>
      </c>
      <c r="I53" s="1"/>
      <c r="J53" s="1"/>
      <c r="K53" s="1"/>
      <c r="L53" s="1"/>
    </row>
    <row r="54" spans="1:13" ht="74.25" customHeight="1" x14ac:dyDescent="0.2">
      <c r="A54" s="9" t="s">
        <v>22</v>
      </c>
      <c r="B54" s="41" t="s">
        <v>48</v>
      </c>
      <c r="C54" s="42"/>
      <c r="D54" s="42"/>
      <c r="E54" s="42"/>
      <c r="F54" s="42"/>
      <c r="G54" s="43"/>
      <c r="H54" s="6" t="s">
        <v>4</v>
      </c>
      <c r="I54" s="1"/>
      <c r="J54" s="1"/>
      <c r="K54" s="1"/>
      <c r="L54" s="1"/>
    </row>
    <row r="55" spans="1:13" ht="15" x14ac:dyDescent="0.2">
      <c r="A55" s="7" t="s">
        <v>24</v>
      </c>
      <c r="B55" s="39">
        <v>124</v>
      </c>
      <c r="C55" s="39">
        <v>131.30000000000001</v>
      </c>
      <c r="D55" s="39">
        <v>127.35</v>
      </c>
      <c r="E55" s="39"/>
      <c r="F55" s="39"/>
      <c r="G55" s="40">
        <f>SUM(B55:F55)/$H$4</f>
        <v>127.55</v>
      </c>
      <c r="H55" s="12">
        <v>128</v>
      </c>
      <c r="I55" s="1"/>
      <c r="J55" s="1"/>
      <c r="K55" s="1"/>
      <c r="L55" s="1"/>
    </row>
    <row r="56" spans="1:13" ht="15.75" thickBot="1" x14ac:dyDescent="0.3">
      <c r="A56" s="13" t="s">
        <v>5</v>
      </c>
      <c r="B56" s="14">
        <f>B55*$B53</f>
        <v>2480</v>
      </c>
      <c r="C56" s="14">
        <f>C55*$B53</f>
        <v>2626</v>
      </c>
      <c r="D56" s="14">
        <f>D55*$B53</f>
        <v>2547</v>
      </c>
      <c r="E56" s="14">
        <f>E55*$B53</f>
        <v>0</v>
      </c>
      <c r="F56" s="14">
        <f>F55*$B53</f>
        <v>0</v>
      </c>
      <c r="G56" s="14"/>
      <c r="H56" s="15">
        <f>H55*$B53</f>
        <v>2560</v>
      </c>
      <c r="I56" s="1"/>
      <c r="J56" s="1"/>
      <c r="K56" s="1"/>
      <c r="L56" s="1"/>
    </row>
    <row r="57" spans="1:13" s="20" customFormat="1" ht="15" thickBot="1" x14ac:dyDescent="0.25">
      <c r="A57" s="32" t="s">
        <v>6</v>
      </c>
      <c r="B57" s="37">
        <f>B11+B16+B21+B26+B31+B36+B41+B46+B51+B56</f>
        <v>138400</v>
      </c>
      <c r="C57" s="37">
        <f t="shared" ref="C57" si="0">C11+C16+C21+C26+C31+C36+C41+C46+C51+C56</f>
        <v>146543.21</v>
      </c>
      <c r="D57" s="37">
        <f t="shared" ref="D57" si="1">D11+D16+D21+D26+D31+D36+D41+D46+D51+D56</f>
        <v>142106.97999999998</v>
      </c>
      <c r="E57" s="37">
        <f t="shared" ref="E57" si="2">E11+E16+E21+E26+E31+E36+E41+E46+E51+E56</f>
        <v>0</v>
      </c>
      <c r="F57" s="37">
        <f t="shared" ref="F57" si="3">F11+F16+F21+F26+F31+F36+F41+F46+F51+F56</f>
        <v>0</v>
      </c>
      <c r="G57" s="33"/>
      <c r="H57" s="33"/>
    </row>
    <row r="58" spans="1:13" s="24" customFormat="1" ht="15" x14ac:dyDescent="0.25">
      <c r="A58" s="21" t="s">
        <v>49</v>
      </c>
      <c r="B58" s="21"/>
      <c r="C58" s="21"/>
      <c r="D58" s="21"/>
      <c r="E58" s="21"/>
      <c r="F58" s="21"/>
      <c r="G58" s="22" t="s">
        <v>10</v>
      </c>
      <c r="H58" s="36">
        <f>H11+H16+H21+H26+H31+H36+H41+H46+H51+H56</f>
        <v>142361</v>
      </c>
      <c r="I58" s="23"/>
      <c r="J58" s="23"/>
      <c r="K58" s="23"/>
      <c r="L58" s="23"/>
      <c r="M58" s="23"/>
    </row>
    <row r="60" spans="1:13" s="24" customFormat="1" ht="15" x14ac:dyDescent="0.25">
      <c r="A60" s="22" t="s">
        <v>13</v>
      </c>
      <c r="B60" s="21" t="s">
        <v>50</v>
      </c>
      <c r="C60" s="21"/>
      <c r="D60" s="21"/>
      <c r="E60" s="21"/>
      <c r="F60" s="21"/>
      <c r="G60" s="21"/>
      <c r="H60" s="21"/>
    </row>
    <row r="61" spans="1:13" s="24" customFormat="1" ht="15" x14ac:dyDescent="0.25">
      <c r="A61" s="22" t="s">
        <v>14</v>
      </c>
      <c r="B61" s="21" t="s">
        <v>52</v>
      </c>
      <c r="C61" s="21"/>
      <c r="D61" s="21"/>
      <c r="E61" s="21"/>
      <c r="F61" s="21"/>
      <c r="G61" s="21"/>
      <c r="H61" s="21"/>
    </row>
    <row r="62" spans="1:13" s="24" customFormat="1" ht="15" x14ac:dyDescent="0.25">
      <c r="A62" s="22" t="s">
        <v>15</v>
      </c>
      <c r="B62" s="21" t="s">
        <v>51</v>
      </c>
      <c r="C62" s="21"/>
      <c r="D62" s="21"/>
      <c r="E62" s="21"/>
      <c r="F62" s="21"/>
      <c r="G62" s="21"/>
      <c r="H62" s="21"/>
    </row>
    <row r="63" spans="1:13" s="24" customFormat="1" ht="15" x14ac:dyDescent="0.25">
      <c r="A63" s="21"/>
      <c r="B63" s="21"/>
      <c r="C63" s="21"/>
      <c r="D63" s="21"/>
      <c r="E63" s="21"/>
      <c r="F63" s="21"/>
      <c r="G63" s="21"/>
      <c r="H63" s="21"/>
    </row>
    <row r="64" spans="1:13" ht="15" x14ac:dyDescent="0.25">
      <c r="A64" s="21" t="s">
        <v>19</v>
      </c>
      <c r="B64" s="34"/>
      <c r="C64" s="34"/>
      <c r="D64" s="34"/>
      <c r="E64" s="34"/>
      <c r="F64" s="34"/>
      <c r="G64" s="34"/>
      <c r="H64" s="35" t="s">
        <v>18</v>
      </c>
      <c r="I64" s="1"/>
      <c r="J64" s="1"/>
      <c r="K64" s="1"/>
      <c r="L64" s="1"/>
    </row>
  </sheetData>
  <sheetProtection selectLockedCells="1" selectUnlockedCells="1"/>
  <mergeCells count="35">
    <mergeCell ref="B44:G44"/>
    <mergeCell ref="B37:F37"/>
    <mergeCell ref="B38:F38"/>
    <mergeCell ref="B39:G39"/>
    <mergeCell ref="B42:F42"/>
    <mergeCell ref="B43:F43"/>
    <mergeCell ref="B28:F28"/>
    <mergeCell ref="B29:G29"/>
    <mergeCell ref="B32:F32"/>
    <mergeCell ref="B33:F33"/>
    <mergeCell ref="B34:G34"/>
    <mergeCell ref="B19:G19"/>
    <mergeCell ref="B24:G24"/>
    <mergeCell ref="B22:F22"/>
    <mergeCell ref="B23:F23"/>
    <mergeCell ref="B27:F27"/>
    <mergeCell ref="A1:H1"/>
    <mergeCell ref="B2:H2"/>
    <mergeCell ref="B3:H3"/>
    <mergeCell ref="B5:F5"/>
    <mergeCell ref="B7:F7"/>
    <mergeCell ref="B4:G4"/>
    <mergeCell ref="B8:F8"/>
    <mergeCell ref="B17:F17"/>
    <mergeCell ref="B18:F18"/>
    <mergeCell ref="B12:F12"/>
    <mergeCell ref="B13:F13"/>
    <mergeCell ref="B9:G9"/>
    <mergeCell ref="B14:G14"/>
    <mergeCell ref="B54:G54"/>
    <mergeCell ref="B47:F47"/>
    <mergeCell ref="B48:F48"/>
    <mergeCell ref="B49:G49"/>
    <mergeCell ref="B52:F52"/>
    <mergeCell ref="B53:F53"/>
  </mergeCells>
  <pageMargins left="0.6692913385826772" right="7.874015748031496E-2" top="0.23622047244094491" bottom="0.27559055118110237" header="0.51181102362204722" footer="0.51181102362204722"/>
  <pageSetup paperSize="9"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Лист2</vt:lpstr>
      <vt:lpstr>Лист2!Заголовки_для_печати</vt:lpstr>
      <vt:lpstr>Лист2!Область_печати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Дергилев Олег Владимирович</cp:lastModifiedBy>
  <cp:lastPrinted>2016-05-13T07:43:49Z</cp:lastPrinted>
  <dcterms:created xsi:type="dcterms:W3CDTF">2012-04-02T10:33:59Z</dcterms:created>
  <dcterms:modified xsi:type="dcterms:W3CDTF">2016-05-30T10:51:42Z</dcterms:modified>
</cp:coreProperties>
</file>