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45621"/>
</workbook>
</file>

<file path=xl/calcChain.xml><?xml version="1.0" encoding="utf-8"?>
<calcChain xmlns="http://schemas.openxmlformats.org/spreadsheetml/2006/main">
  <c r="G14" i="1" l="1"/>
  <c r="H20" i="1"/>
  <c r="D20" i="1"/>
  <c r="C20" i="1"/>
  <c r="B20" i="1"/>
  <c r="G19" i="1"/>
  <c r="H15" i="1" l="1"/>
  <c r="H21" i="1" s="1"/>
  <c r="H22" i="1" s="1"/>
  <c r="D15" i="1"/>
  <c r="D21" i="1" s="1"/>
  <c r="C15" i="1"/>
  <c r="C21" i="1" s="1"/>
  <c r="B15" i="1"/>
  <c r="B21" i="1" s="1"/>
</calcChain>
</file>

<file path=xl/sharedStrings.xml><?xml version="1.0" encoding="utf-8"?>
<sst xmlns="http://schemas.openxmlformats.org/spreadsheetml/2006/main" count="53" uniqueCount="39">
  <si>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</si>
  <si>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</si>
  <si>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</si>
  <si>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</si>
  <si>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</si>
  <si>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</si>
  <si>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</si>
  <si>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</si>
  <si>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</si>
  <si>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</si>
  <si>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</si>
  <si>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</si>
  <si>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</si>
  <si>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</si>
  <si>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</si>
  <si>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</si>
  <si>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</si>
  <si>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</si>
  <si>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</si>
  <si>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</si>
  <si>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</si>
  <si>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</si>
  <si>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</si>
  <si>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 xml:space="preserve">Код КТРУ:
</t>
  </si>
  <si>
    <t>Заместитель директора</t>
  </si>
  <si>
    <t>В.Ю. Овечкин</t>
  </si>
  <si>
    <t>Бумага для офисной техники</t>
  </si>
  <si>
    <t>Цена, руб</t>
  </si>
  <si>
    <t>https://www.komus.ru/cart/</t>
  </si>
  <si>
    <t>https://www.sima-land.ru/cabinet/cart/?per-page=20&amp;sort=-created</t>
  </si>
  <si>
    <t>Дата составления: 22.01.2023</t>
  </si>
  <si>
    <t>https://www.vseinstrumenti.ru/cart/</t>
  </si>
  <si>
    <t xml:space="preserve">поставка бумаги  </t>
  </si>
  <si>
    <t>Пачка</t>
  </si>
  <si>
    <t>17.12.14.129 -00000025</t>
  </si>
  <si>
    <t xml:space="preserve">Цвет: белый. Формат: А4. Плотность –80 г/м². Белизна CIE 143. Толщина –  100 мкм.  Количество листов в пачке –  500. </t>
  </si>
  <si>
    <t xml:space="preserve">Цвет: белый. Формат: А5.  Плотность –80 г/м². Количество листов в пачке –  500. </t>
  </si>
  <si>
    <t>ИКЗ - 233862201905886220100100080011712244</t>
  </si>
  <si>
    <t>17.12.14.000-00000009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</si>
</sst>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u/>
      <sz val="10"/>
      <color theme="10"/>
      <name val="Arial"/>
      <family val="2"/>
      <charset val="204"/>
    </font>
    <font>
      <sz val="10"/>
      <color rgb="FFFFFF00"/>
      <name val="PT Astra Serif"/>
      <family val="1"/>
      <charset val="204"/>
    </font>
    <font>
      <sz val="7"/>
      <color rgb="FFFFFF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 wrapText="1"/>
    </xf>
    <xf numFmtId="0" fontId="12" fillId="4" borderId="0" xfId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4" fillId="4" borderId="10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omus.ru/cart/" TargetMode="External"/><Relationship Id="rId2" Type="http://schemas.openxmlformats.org/officeDocument/2006/relationships/hyperlink" Target="https://www.sima-land.ru/cabinet/cart/?per-page=20&amp;sort=-created" TargetMode="External"/><Relationship Id="rId1" Type="http://schemas.openxmlformats.org/officeDocument/2006/relationships/hyperlink" Target="https://www.vseinstrumenti.ru/car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0" zoomScale="190" zoomScaleNormal="190" zoomScaleSheetLayoutView="100" workbookViewId="0">
      <selection activeCell="J18" sqref="J18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19</v>
      </c>
    </row>
    <row r="2" spans="1:12" ht="15.75" x14ac:dyDescent="0.2">
      <c r="G2" s="34"/>
      <c r="H2" s="34" t="s">
        <v>18</v>
      </c>
    </row>
    <row r="4" spans="1:12" ht="15.75" x14ac:dyDescent="0.25">
      <c r="A4" s="1"/>
      <c r="B4" s="1"/>
      <c r="C4" s="1"/>
      <c r="D4" s="2" t="s">
        <v>7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44" t="s">
        <v>37</v>
      </c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8</v>
      </c>
      <c r="B6" s="4"/>
      <c r="C6" s="58" t="s">
        <v>17</v>
      </c>
      <c r="D6" s="58"/>
      <c r="E6" s="58"/>
      <c r="F6" s="58"/>
      <c r="G6" s="58"/>
      <c r="H6" s="58"/>
      <c r="I6" s="1"/>
      <c r="J6" s="1"/>
      <c r="K6" s="3"/>
      <c r="L6" s="3"/>
    </row>
    <row r="7" spans="1:12" s="6" customFormat="1" ht="47.25" customHeight="1" x14ac:dyDescent="0.2">
      <c r="A7" s="59" t="s">
        <v>15</v>
      </c>
      <c r="B7" s="59"/>
      <c r="C7" s="59" t="s">
        <v>16</v>
      </c>
      <c r="D7" s="59"/>
      <c r="E7" s="59"/>
      <c r="F7" s="59"/>
      <c r="G7" s="59"/>
      <c r="H7" s="59"/>
      <c r="I7" s="5"/>
      <c r="J7" s="5"/>
    </row>
    <row r="8" spans="1:12" s="8" customFormat="1" ht="31.5" customHeight="1" x14ac:dyDescent="0.2">
      <c r="A8" s="61" t="s">
        <v>9</v>
      </c>
      <c r="B8" s="61"/>
      <c r="C8" s="60" t="s">
        <v>32</v>
      </c>
      <c r="D8" s="60"/>
      <c r="E8" s="60"/>
      <c r="F8" s="60"/>
      <c r="G8" s="60"/>
      <c r="H8" s="60"/>
      <c r="I8" s="42"/>
      <c r="J8" s="7"/>
    </row>
    <row r="9" spans="1:12" ht="15" x14ac:dyDescent="0.25">
      <c r="A9" s="9" t="s">
        <v>0</v>
      </c>
      <c r="B9" s="56" t="s">
        <v>1</v>
      </c>
      <c r="C9" s="56"/>
      <c r="D9" s="56"/>
      <c r="E9" s="56"/>
      <c r="F9" s="56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10</v>
      </c>
      <c r="H10" s="14" t="s">
        <v>10</v>
      </c>
      <c r="I10" s="3"/>
      <c r="J10" s="3"/>
      <c r="K10" s="3"/>
      <c r="L10" s="3"/>
    </row>
    <row r="11" spans="1:12" ht="12.75" customHeight="1" x14ac:dyDescent="0.2">
      <c r="A11" s="37" t="s">
        <v>20</v>
      </c>
      <c r="B11" s="49" t="s">
        <v>26</v>
      </c>
      <c r="C11" s="49"/>
      <c r="D11" s="49"/>
      <c r="E11" s="49"/>
      <c r="F11" s="49"/>
      <c r="G11" s="36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0">
        <v>100</v>
      </c>
      <c r="C12" s="51"/>
      <c r="D12" s="51"/>
      <c r="E12" s="41" t="s">
        <v>33</v>
      </c>
      <c r="F12" s="35"/>
      <c r="G12" s="52" t="s">
        <v>34</v>
      </c>
      <c r="H12" s="17" t="s">
        <v>4</v>
      </c>
      <c r="I12" s="3"/>
      <c r="J12" s="3"/>
      <c r="K12" s="3"/>
      <c r="L12" s="3"/>
    </row>
    <row r="13" spans="1:12" ht="29.25" customHeight="1" x14ac:dyDescent="0.2">
      <c r="A13" s="38" t="s">
        <v>21</v>
      </c>
      <c r="B13" s="54" t="s">
        <v>35</v>
      </c>
      <c r="C13" s="57"/>
      <c r="D13" s="57"/>
      <c r="E13" s="57"/>
      <c r="F13" s="57"/>
      <c r="G13" s="53"/>
      <c r="H13" s="18" t="s">
        <v>4</v>
      </c>
      <c r="I13" s="3"/>
      <c r="J13" s="3"/>
      <c r="K13" s="3"/>
      <c r="L13" s="3"/>
    </row>
    <row r="14" spans="1:12" ht="15" x14ac:dyDescent="0.2">
      <c r="A14" s="38" t="s">
        <v>22</v>
      </c>
      <c r="B14" s="39">
        <v>348</v>
      </c>
      <c r="C14" s="40">
        <v>394</v>
      </c>
      <c r="D14" s="40">
        <v>322</v>
      </c>
      <c r="E14" s="40"/>
      <c r="F14" s="40"/>
      <c r="G14" s="19">
        <f>ROUND(SUM(B14:F14)/3,2)</f>
        <v>354.67</v>
      </c>
      <c r="H14" s="19">
        <v>354.67</v>
      </c>
      <c r="I14" s="3"/>
      <c r="J14" s="3"/>
      <c r="K14" s="3"/>
      <c r="L14" s="3"/>
    </row>
    <row r="15" spans="1:12" ht="15.75" thickBot="1" x14ac:dyDescent="0.3">
      <c r="A15" s="45" t="s">
        <v>27</v>
      </c>
      <c r="B15" s="20">
        <f>B14*$B12</f>
        <v>34800</v>
      </c>
      <c r="C15" s="20">
        <f>C14*$B12</f>
        <v>39400</v>
      </c>
      <c r="D15" s="20">
        <f>D14*$B12</f>
        <v>32200</v>
      </c>
      <c r="E15" s="20"/>
      <c r="F15" s="20"/>
      <c r="G15" s="20"/>
      <c r="H15" s="21">
        <f>H14*$B12</f>
        <v>35467</v>
      </c>
      <c r="I15" s="3"/>
      <c r="J15" s="3"/>
      <c r="K15" s="3"/>
      <c r="L15" s="3"/>
    </row>
    <row r="16" spans="1:12" ht="12.75" customHeight="1" x14ac:dyDescent="0.2">
      <c r="A16" s="37" t="s">
        <v>20</v>
      </c>
      <c r="B16" s="49" t="s">
        <v>26</v>
      </c>
      <c r="C16" s="49"/>
      <c r="D16" s="49"/>
      <c r="E16" s="49"/>
      <c r="F16" s="49"/>
      <c r="G16" s="36" t="s">
        <v>23</v>
      </c>
      <c r="H16" s="15" t="s">
        <v>4</v>
      </c>
      <c r="I16" s="3"/>
      <c r="J16" s="3"/>
      <c r="K16" s="3"/>
      <c r="L16" s="3"/>
    </row>
    <row r="17" spans="1:13" ht="13.5" customHeight="1" x14ac:dyDescent="0.2">
      <c r="A17" s="16" t="s">
        <v>5</v>
      </c>
      <c r="B17" s="50">
        <v>10</v>
      </c>
      <c r="C17" s="51"/>
      <c r="D17" s="51"/>
      <c r="E17" s="41" t="s">
        <v>33</v>
      </c>
      <c r="F17" s="35"/>
      <c r="G17" s="52" t="s">
        <v>38</v>
      </c>
      <c r="H17" s="17" t="s">
        <v>4</v>
      </c>
      <c r="I17" s="3"/>
      <c r="J17" s="3"/>
      <c r="K17" s="3"/>
      <c r="L17" s="3"/>
    </row>
    <row r="18" spans="1:13" ht="29.25" customHeight="1" x14ac:dyDescent="0.2">
      <c r="A18" s="38" t="s">
        <v>21</v>
      </c>
      <c r="B18" s="54" t="s">
        <v>36</v>
      </c>
      <c r="C18" s="55"/>
      <c r="D18" s="55"/>
      <c r="E18" s="55"/>
      <c r="F18" s="55"/>
      <c r="G18" s="53"/>
      <c r="H18" s="18" t="s">
        <v>4</v>
      </c>
      <c r="I18" s="3"/>
      <c r="J18" s="3"/>
      <c r="K18" s="3"/>
      <c r="L18" s="3"/>
    </row>
    <row r="19" spans="1:13" ht="15" x14ac:dyDescent="0.2">
      <c r="A19" s="38" t="s">
        <v>22</v>
      </c>
      <c r="B19" s="39">
        <v>288</v>
      </c>
      <c r="C19" s="40">
        <v>282.45999999999998</v>
      </c>
      <c r="D19" s="40">
        <v>349</v>
      </c>
      <c r="E19" s="40"/>
      <c r="F19" s="40"/>
      <c r="G19" s="19">
        <f>ROUND(SUM(B19:F19)/3,2)</f>
        <v>306.49</v>
      </c>
      <c r="H19" s="19">
        <v>306.49</v>
      </c>
      <c r="I19" s="3"/>
      <c r="J19" s="3"/>
      <c r="K19" s="3"/>
      <c r="L19" s="3"/>
    </row>
    <row r="20" spans="1:13" ht="15.75" thickBot="1" x14ac:dyDescent="0.3">
      <c r="A20" s="45" t="s">
        <v>27</v>
      </c>
      <c r="B20" s="20">
        <f>B19*$B17</f>
        <v>2880</v>
      </c>
      <c r="C20" s="20">
        <f>C19*$B17</f>
        <v>2824.6</v>
      </c>
      <c r="D20" s="20">
        <f>D19*$B17</f>
        <v>3490</v>
      </c>
      <c r="E20" s="20"/>
      <c r="F20" s="20"/>
      <c r="G20" s="20"/>
      <c r="H20" s="21">
        <f>H19*$B17</f>
        <v>3064.9</v>
      </c>
      <c r="I20" s="3"/>
      <c r="J20" s="3"/>
      <c r="K20" s="3"/>
      <c r="L20" s="3"/>
    </row>
    <row r="21" spans="1:13" ht="13.5" thickBot="1" x14ac:dyDescent="0.25">
      <c r="A21" s="22" t="s">
        <v>6</v>
      </c>
      <c r="B21" s="23">
        <f>B15+B20</f>
        <v>37680</v>
      </c>
      <c r="C21" s="23">
        <f t="shared" ref="C21:D21" si="0">C15+C20</f>
        <v>42224.6</v>
      </c>
      <c r="D21" s="23">
        <f t="shared" si="0"/>
        <v>35690</v>
      </c>
      <c r="E21" s="23"/>
      <c r="F21" s="23"/>
      <c r="G21" s="24"/>
      <c r="H21" s="46">
        <f>H15+H20</f>
        <v>38531.9</v>
      </c>
      <c r="I21" s="3"/>
      <c r="J21" s="3"/>
      <c r="K21" s="3"/>
      <c r="L21" s="3"/>
    </row>
    <row r="22" spans="1:13" s="29" customFormat="1" ht="15" x14ac:dyDescent="0.25">
      <c r="A22" s="30" t="s">
        <v>30</v>
      </c>
      <c r="B22" s="25"/>
      <c r="C22" s="25"/>
      <c r="D22" s="25"/>
      <c r="E22" s="25"/>
      <c r="F22" s="25"/>
      <c r="G22" s="26" t="s">
        <v>11</v>
      </c>
      <c r="H22" s="27">
        <f>H21</f>
        <v>38531.9</v>
      </c>
      <c r="I22" s="28"/>
      <c r="J22" s="28"/>
      <c r="K22" s="28"/>
      <c r="L22" s="28"/>
      <c r="M22" s="28"/>
    </row>
    <row r="23" spans="1:13" s="29" customFormat="1" ht="15" x14ac:dyDescent="0.25">
      <c r="A23" s="25"/>
      <c r="B23" s="25"/>
      <c r="C23" s="25"/>
      <c r="D23" s="25"/>
      <c r="E23" s="25"/>
      <c r="F23" s="25"/>
      <c r="G23" s="26"/>
      <c r="H23" s="27"/>
      <c r="I23" s="28"/>
      <c r="J23" s="28"/>
      <c r="K23" s="28"/>
      <c r="L23" s="28"/>
      <c r="M23" s="28"/>
    </row>
    <row r="24" spans="1:13" s="31" customFormat="1" ht="15" customHeight="1" x14ac:dyDescent="0.25">
      <c r="A24" s="43" t="s">
        <v>12</v>
      </c>
      <c r="B24" s="47" t="s">
        <v>29</v>
      </c>
      <c r="C24" s="48"/>
      <c r="D24" s="48"/>
      <c r="E24" s="48"/>
      <c r="F24" s="48"/>
      <c r="G24" s="48"/>
      <c r="H24" s="48"/>
    </row>
    <row r="25" spans="1:13" s="31" customFormat="1" ht="14.25" customHeight="1" x14ac:dyDescent="0.25">
      <c r="A25" s="43" t="s">
        <v>13</v>
      </c>
      <c r="B25" s="47" t="s">
        <v>28</v>
      </c>
      <c r="C25" s="48"/>
      <c r="D25" s="48"/>
      <c r="E25" s="48"/>
      <c r="F25" s="48"/>
      <c r="G25" s="48"/>
      <c r="H25" s="48"/>
    </row>
    <row r="26" spans="1:13" s="31" customFormat="1" ht="15" customHeight="1" x14ac:dyDescent="0.25">
      <c r="A26" s="43" t="s">
        <v>14</v>
      </c>
      <c r="B26" s="47" t="s">
        <v>31</v>
      </c>
      <c r="C26" s="48"/>
      <c r="D26" s="48"/>
      <c r="E26" s="48"/>
      <c r="F26" s="48"/>
      <c r="G26" s="48"/>
      <c r="H26" s="48"/>
    </row>
    <row r="27" spans="1:13" s="29" customFormat="1" ht="15" x14ac:dyDescent="0.25">
      <c r="A27" s="25"/>
      <c r="B27" s="25"/>
      <c r="C27" s="25"/>
      <c r="D27" s="25"/>
      <c r="E27" s="25"/>
      <c r="F27" s="25"/>
      <c r="G27" s="25"/>
      <c r="H27" s="25"/>
    </row>
    <row r="28" spans="1:13" ht="15" x14ac:dyDescent="0.25">
      <c r="A28" s="25" t="s">
        <v>24</v>
      </c>
      <c r="B28" s="32"/>
      <c r="C28" s="32"/>
      <c r="D28" s="32"/>
      <c r="E28" s="32"/>
      <c r="F28" s="32"/>
      <c r="G28" s="32"/>
      <c r="H28" s="26" t="s">
        <v>25</v>
      </c>
      <c r="I28" s="3"/>
      <c r="J28" s="3"/>
      <c r="K28" s="3"/>
      <c r="L28" s="3"/>
    </row>
  </sheetData>
  <sheetProtection selectLockedCells="1" selectUnlockedCells="1"/>
  <mergeCells count="17">
    <mergeCell ref="B9:F9"/>
    <mergeCell ref="G12:G13"/>
    <mergeCell ref="B13:F13"/>
    <mergeCell ref="C6:H6"/>
    <mergeCell ref="A7:B7"/>
    <mergeCell ref="C7:H7"/>
    <mergeCell ref="C8:H8"/>
    <mergeCell ref="A8:B8"/>
    <mergeCell ref="B25:H25"/>
    <mergeCell ref="B26:H26"/>
    <mergeCell ref="B24:H24"/>
    <mergeCell ref="B11:F11"/>
    <mergeCell ref="B12:D12"/>
    <mergeCell ref="B16:F16"/>
    <mergeCell ref="B17:D17"/>
    <mergeCell ref="G17:G18"/>
    <mergeCell ref="B18:F18"/>
  </mergeCells>
  <hyperlinks>
    <hyperlink ref="B26" r:id="rId1"/>
    <hyperlink ref="B24" r:id="rId2"/>
    <hyperlink ref="B25" r:id="rId3"/>
  </hyperlinks>
  <pageMargins left="0.6692913385826772" right="7.874015748031496E-2" top="0.23622047244094491" bottom="0.27559055118110237" header="0.51181102362204722" footer="0.51181102362204722"/>
  <pageSetup paperSize="9" scale="95" firstPageNumber="0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Виктор Юрьевич</dc:creator>
  <cp:lastModifiedBy>Овечкин Виктор Юрьевич</cp:lastModifiedBy>
  <cp:lastPrinted>2023-01-23T09:41:13Z</cp:lastPrinted>
  <dcterms:created xsi:type="dcterms:W3CDTF">2012-04-02T10:33:59Z</dcterms:created>
  <dcterms:modified xsi:type="dcterms:W3CDTF">2023-01-23T09:41:48Z</dcterms:modified>
</cp:coreProperties>
</file>