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19 год\ШКОЛА 2\10. Фрукты, овощи, чеснок\"/>
    </mc:Choice>
  </mc:AlternateContent>
  <bookViews>
    <workbookView xWindow="0" yWindow="0" windowWidth="15345" windowHeight="6735"/>
  </bookViews>
  <sheets>
    <sheet name="продукты" sheetId="14" r:id="rId1"/>
    <sheet name="Лист1" sheetId="15" r:id="rId2"/>
  </sheets>
  <definedNames>
    <definedName name="_xlnm.Print_Area" localSheetId="0">продукты!$A$1:$M$52</definedName>
  </definedNames>
  <calcPr calcId="162913"/>
</workbook>
</file>

<file path=xl/calcChain.xml><?xml version="1.0" encoding="utf-8"?>
<calcChain xmlns="http://schemas.openxmlformats.org/spreadsheetml/2006/main">
  <c r="L31" i="14" l="1"/>
  <c r="L39" i="14"/>
  <c r="L37" i="14"/>
  <c r="L35" i="14"/>
  <c r="L33" i="14"/>
  <c r="L29" i="14"/>
  <c r="L19" i="14"/>
  <c r="L17" i="14"/>
  <c r="L15" i="14"/>
  <c r="L13" i="14"/>
  <c r="L9" i="14"/>
  <c r="L7" i="14"/>
  <c r="M24" i="14" l="1"/>
  <c r="M40" i="14" l="1"/>
  <c r="M38" i="14"/>
  <c r="M36" i="14"/>
  <c r="M34" i="14"/>
  <c r="M12" i="14"/>
  <c r="M10" i="14"/>
  <c r="M32" i="14" l="1"/>
  <c r="M30" i="14"/>
  <c r="M26" i="14" l="1"/>
  <c r="M8" i="14"/>
  <c r="M14" i="14"/>
  <c r="M16" i="14"/>
  <c r="M18" i="14"/>
  <c r="M20" i="14"/>
  <c r="M22" i="14"/>
  <c r="M28" i="14"/>
  <c r="M41" i="14" l="1"/>
  <c r="K7" i="15"/>
  <c r="L8" i="15" l="1"/>
  <c r="L9" i="15" s="1"/>
</calcChain>
</file>

<file path=xl/sharedStrings.xml><?xml version="1.0" encoding="utf-8"?>
<sst xmlns="http://schemas.openxmlformats.org/spreadsheetml/2006/main" count="122" uniqueCount="73">
  <si>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</si>
  <si>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</si>
  <si>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</si>
  <si>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</si>
  <si>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</si>
  <si>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</si>
  <si>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</si>
  <si>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</si>
  <si>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</si>
  <si>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</si>
  <si>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</si>
  <si>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</si>
  <si>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</si>
  <si>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</si>
  <si>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</si>
  <si>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</si>
  <si>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</si>
  <si>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</si>
  <si>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</si>
  <si>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</si>
  <si>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</si>
  <si>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</si>
  <si>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</si>
  <si>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</si>
  <si>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</si>
  <si>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</si>
  <si>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</si>
  <si>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</si>
  <si>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</si>
  <si>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</si>
  <si>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</si>
  <si>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Груши</t>
  </si>
  <si>
    <t>Бананы</t>
  </si>
  <si>
    <t>Чеснок</t>
  </si>
  <si>
    <t>Кукуруза сахарная консервированная</t>
  </si>
  <si>
    <t>Лимоны</t>
  </si>
  <si>
    <t>Мандарины</t>
  </si>
  <si>
    <t>Апельсины</t>
  </si>
  <si>
    <t xml:space="preserve">Дата составления сводной  таблицы    </t>
  </si>
  <si>
    <t>Огурцы консервированные</t>
  </si>
  <si>
    <t>Ф.И.О.  Директор                                                                        В.В.Погребняк                    Подпись ______________________</t>
  </si>
  <si>
    <t>IV. Обоснование начальной (максимальной) цены гражданско-правового договора на поставку продуктов питания (фрукты, овощи, чеснок)</t>
  </si>
  <si>
    <t>Фасоль консервированная</t>
  </si>
  <si>
    <t>Огурцы консервированные. Высший сорт Огурцы целые, чистые без плодоножек и остатков цветков, здоровые, не мятые, без механических повреждений. не содержат ГМО и консерванты. Вкус и запах слабокислый, умеренно соленый, свойственный консервированным овощам данного вида. Консистенция огурцов плотная. Массовая доля огурцов от массы нетто 55%. Стеклянная банка не менее 720 гр. и не более 800 гр., банки без нарушения герметичности и без признаков бомбажа. . ГОСТ 31713-2012. Срок годности не менее 12 мес. И более 24 мес.</t>
  </si>
  <si>
    <t>Перец сладкий свежий</t>
  </si>
  <si>
    <t>Клубника свежемороженная</t>
  </si>
  <si>
    <t>Клюква свежемороженная</t>
  </si>
  <si>
    <t>Смородина свежемороженная</t>
  </si>
  <si>
    <t>Вишня свежемороженная</t>
  </si>
  <si>
    <t xml:space="preserve">Свежий  сладкий перец  сорт высший. Плоды целые,  здоровые     чистые ,свежие ,без механических повреждений и повреждений,                  вызванных низкой температурой, без излишней внешней влажности с плодоножками. Плоды  плотные , способные выдержать транспортирование, погрузку,   разгрузку и доставку к месту назначения .Запах  свойственный   данному ботаническому сорту, без постороннего запаха , не  жгучим на вкус.  </t>
  </si>
  <si>
    <t>ВСЕГО</t>
  </si>
  <si>
    <t>Фасоль консервированная. Натуральная консервированная.  Сорт   высший Фасоль белая зерновая, натуральная, стерилизованная, не содержит ГМО. Масса фасоли в банке составляет 55% от общей массы, остальное рассол. Жестяная банка не должна иметь вмятин, следов ржавчины, без признаков бомбажа. Масса не менее 400 гр. и не более 450 гр. ГОСТ 54679-2011. Срок годности  не менее 12 мес. не более 36 мес.</t>
  </si>
  <si>
    <t>Томаты консервированные (Черри)</t>
  </si>
  <si>
    <t>Томаты консервированные (Черри). Плоды плотные, целые, без добавления уксуса, не содержат ГМО и консервантов, маринад прозрачный. Массовая доля томатов не менее 50% от массы нетто. Банка стеклянная без признаков бомбажа. Масса нетто не  менее 680 гр не более 840гр. ГОСТ Р 54648-2011. Срок годности 2 года</t>
  </si>
  <si>
    <t xml:space="preserve">Кабачки </t>
  </si>
  <si>
    <t>Коммерческое предложение вх. 9 от 25.02.2019г</t>
  </si>
  <si>
    <t>Коммерческое предложение вх. 12 от 25.02.2019г</t>
  </si>
  <si>
    <t>6*</t>
  </si>
  <si>
    <t>Коммерческое предложение вх. 8 от 25.02.2019г</t>
  </si>
  <si>
    <t>Коммерческое предложение вх. 6 от 25.02.2019г</t>
  </si>
  <si>
    <t>Коммерческое предложение вх. 4 от 25.02.2019г</t>
  </si>
  <si>
    <t xml:space="preserve">Апельсины. Плоды свежие, целые, здоровые, чистые, без признаков порчи, без трещин, цвет светло-желтый, диаметр 71 мм и более (неизменяемое значение). 1 категория   Сорт высший ГОСТ Р  53596-2009. </t>
  </si>
  <si>
    <t xml:space="preserve">Мандарины. Сорт высший Среднего размера, плоды чистые, здоровые, без постороннего запаха, без признаков порчи, диаметр не менее 40 мм. и не более 60 мм (неизменяемое значение). ГОСТ Р 53596-2009. </t>
  </si>
  <si>
    <t xml:space="preserve">Груши. Сорт высший. Плоды свежие, целые, чистые, плотные, неповрежденные, не вялые, не подмороженные, без признаков порчи, без постороннего запаха и привкуса. ГОСТ33499-2015.
</t>
  </si>
  <si>
    <t xml:space="preserve">Бананы. Сорт Экстра. Плоды свежие, целые, чистые, плотные, неповрежденные, не вялые, не подмороженные, без признаков порчи, без постороннего привкуса и запаха. Вкус сладкий, запах спелых бананов. ГОСТ Р 51603-2000 </t>
  </si>
  <si>
    <t xml:space="preserve">Чеснок. Луковицы вызревшие, твердые и плотные, здоровые, чистые, целые, не проросшие, без повреждений, без постороннего запаха и привкуса, содержания нитратов, луковицы вызревшие, твердые и плотные, здоровые, чистые, целые, не проросшие, без повреждений, без постороннего запаха и привкуса, содержание нитратов в норме. ГОСТ Р 55909-2013. </t>
  </si>
  <si>
    <t>Горох, консервированный без уксуса или уксусной кислоты (кроме готовых блюд из овощей)</t>
  </si>
  <si>
    <t xml:space="preserve">Горох, консервированный без уксуса или уксусной кислоты (кроме готовых блюд из овощей).  Товарный сорт: Высший. </t>
  </si>
  <si>
    <t>Кабачки свежие сорт высший. Плоды свежие, целые, чистые, здоровые, не увядшие, не с огрубевшей кожицей, с плодоножкой, без повреждений вредителями и болезнями. Мякоть сочная, плотная, без пустот и трещин, без перезревших семян. Размер плодов по длине без плодоножки от 7 до 16 см (неизменяемое значение). Запах и вкус свойственные данному ботаническому сорту без постороннего запаха и привкуса. ГОСТ 31822-2012.</t>
  </si>
  <si>
    <t xml:space="preserve">Лимон.1 категория. Сорт высший Среднего размера, диаметр не менее 60 мм. (неизменяемое значение), плоды свежие, целые, чистые, здоровые, без трещин, без постороннего запаха и привкуса, без признаков порчи. ГОСТ Р 53596-2009. </t>
  </si>
  <si>
    <t>Кукуруза сахарная консервированная. Сорт высший. Консистенция мягкая, однородная. Массовая доля зерен кукурузы составляет 60% от общей массы. . Жестяная банка не должна иметь вмятин, следов ржавчины, без признаков бомбажа. Масса не менее 400 гр. и не более 450 гр. ГОСТ 34117-2017. Срок годности не менее 12мес. и не более 36мес</t>
  </si>
  <si>
    <t>Ягоды зрелые, целые, без трещин, цвет сохранен.  Фасовка не более 5 кг. ГОСТ 33823-2016.</t>
  </si>
  <si>
    <t xml:space="preserve">Ягоды зрелые, целые, без трещин, цвет сохранен.  Фасовка не более 5 кг. ГОСТ 33823-2016.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</si>
</sst>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0" xfId="0" applyFont="1" applyFill="1" applyBorder="1" applyAlignment="1">
      <alignment horizontal="left" vertical="center"/>
    </xf>
    <xf numFmtId="43" fontId="11" fillId="2" borderId="0" xfId="1" applyFont="1" applyFill="1" applyBorder="1" applyAlignment="1">
      <alignment horizontal="center" vertical="center"/>
    </xf>
    <xf numFmtId="43" fontId="11" fillId="2" borderId="4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3" fontId="11" fillId="2" borderId="8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justify" vertical="justify" wrapText="1"/>
    </xf>
    <xf numFmtId="0" fontId="11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5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zoomScale="80" zoomScaleNormal="80" workbookViewId="0">
      <selection activeCell="I39" sqref="I39"/>
    </sheetView>
  </sheetViews>
  <sheetFormatPr defaultRowHeight="15" x14ac:dyDescent="0.25"/>
  <cols>
    <col min="1" max="1" width="6" style="22" customWidth="1"/>
    <col min="2" max="2" width="19" style="41" customWidth="1"/>
    <col min="3" max="3" width="50.140625" style="50" customWidth="1"/>
    <col min="4" max="4" width="7.140625" style="22" customWidth="1"/>
    <col min="5" max="5" width="7.42578125" style="22" customWidth="1"/>
    <col min="6" max="11" width="9.140625" style="22"/>
    <col min="12" max="12" width="10.28515625" style="22" customWidth="1"/>
    <col min="13" max="13" width="16.28515625" style="22" customWidth="1"/>
    <col min="14" max="16384" width="9.140625" style="22"/>
  </cols>
  <sheetData>
    <row r="1" spans="1:13" x14ac:dyDescent="0.25">
      <c r="A1" s="71" t="s">
        <v>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s="23" customFormat="1" ht="12.75" x14ac:dyDescent="0.2">
      <c r="A2" s="78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x14ac:dyDescent="0.25">
      <c r="A3" s="24"/>
      <c r="B3" s="37"/>
      <c r="C3" s="46"/>
      <c r="D3" s="25"/>
      <c r="E3" s="25"/>
      <c r="F3" s="25"/>
      <c r="G3" s="25"/>
      <c r="H3" s="43"/>
      <c r="I3" s="57"/>
      <c r="J3" s="57"/>
      <c r="K3" s="57"/>
      <c r="L3" s="25"/>
      <c r="M3" s="25"/>
    </row>
    <row r="4" spans="1:13" ht="15.75" x14ac:dyDescent="0.25">
      <c r="A4" s="72" t="s">
        <v>28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5" customHeight="1" x14ac:dyDescent="0.25">
      <c r="A5" s="73" t="s">
        <v>0</v>
      </c>
      <c r="B5" s="74" t="s">
        <v>9</v>
      </c>
      <c r="C5" s="76" t="s">
        <v>10</v>
      </c>
      <c r="D5" s="74" t="s">
        <v>11</v>
      </c>
      <c r="E5" s="74" t="s">
        <v>1</v>
      </c>
      <c r="F5" s="79" t="s">
        <v>2</v>
      </c>
      <c r="G5" s="80"/>
      <c r="H5" s="80"/>
      <c r="I5" s="80"/>
      <c r="J5" s="80"/>
      <c r="K5" s="81"/>
      <c r="L5" s="75" t="s">
        <v>6</v>
      </c>
      <c r="M5" s="75" t="s">
        <v>7</v>
      </c>
    </row>
    <row r="6" spans="1:13" x14ac:dyDescent="0.25">
      <c r="A6" s="73"/>
      <c r="B6" s="75"/>
      <c r="C6" s="76"/>
      <c r="D6" s="74"/>
      <c r="E6" s="74"/>
      <c r="F6" s="26" t="s">
        <v>3</v>
      </c>
      <c r="G6" s="26" t="s">
        <v>4</v>
      </c>
      <c r="H6" s="44" t="s">
        <v>5</v>
      </c>
      <c r="I6" s="58" t="s">
        <v>13</v>
      </c>
      <c r="J6" s="58" t="s">
        <v>14</v>
      </c>
      <c r="K6" s="58" t="s">
        <v>57</v>
      </c>
      <c r="L6" s="77"/>
      <c r="M6" s="77"/>
    </row>
    <row r="7" spans="1:13" ht="75" x14ac:dyDescent="0.25">
      <c r="A7" s="10">
        <v>1</v>
      </c>
      <c r="B7" s="11" t="s">
        <v>37</v>
      </c>
      <c r="C7" s="47" t="s">
        <v>61</v>
      </c>
      <c r="D7" s="27" t="s">
        <v>29</v>
      </c>
      <c r="E7" s="28">
        <v>200</v>
      </c>
      <c r="F7" s="29">
        <v>207</v>
      </c>
      <c r="G7" s="29">
        <v>205</v>
      </c>
      <c r="H7" s="29">
        <v>200</v>
      </c>
      <c r="I7" s="29">
        <v>0</v>
      </c>
      <c r="J7" s="29">
        <v>0</v>
      </c>
      <c r="K7" s="29">
        <v>0</v>
      </c>
      <c r="L7" s="30">
        <f>(F7+G7+H7)/3</f>
        <v>204</v>
      </c>
      <c r="M7" s="36"/>
    </row>
    <row r="8" spans="1:13" x14ac:dyDescent="0.25">
      <c r="A8" s="68" t="s">
        <v>12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36">
        <f>L7*E7</f>
        <v>40800</v>
      </c>
    </row>
    <row r="9" spans="1:13" ht="135" x14ac:dyDescent="0.25">
      <c r="A9" s="10">
        <v>2</v>
      </c>
      <c r="B9" s="11" t="s">
        <v>44</v>
      </c>
      <c r="C9" s="47" t="s">
        <v>49</v>
      </c>
      <c r="D9" s="27" t="s">
        <v>29</v>
      </c>
      <c r="E9" s="28">
        <v>100</v>
      </c>
      <c r="F9" s="29">
        <v>287</v>
      </c>
      <c r="G9" s="29">
        <v>285</v>
      </c>
      <c r="H9" s="29">
        <v>280</v>
      </c>
      <c r="I9" s="29">
        <v>0</v>
      </c>
      <c r="J9" s="29">
        <v>0</v>
      </c>
      <c r="K9" s="29">
        <v>0</v>
      </c>
      <c r="L9" s="30">
        <f>(F9+G9+H9)/3</f>
        <v>284</v>
      </c>
      <c r="M9" s="36"/>
    </row>
    <row r="10" spans="1:13" x14ac:dyDescent="0.25">
      <c r="A10" s="68" t="s">
        <v>12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36">
        <f>L9*E9</f>
        <v>28400</v>
      </c>
    </row>
    <row r="11" spans="1:13" ht="150" x14ac:dyDescent="0.25">
      <c r="A11" s="10">
        <v>3</v>
      </c>
      <c r="B11" s="11" t="s">
        <v>54</v>
      </c>
      <c r="C11" s="47" t="s">
        <v>68</v>
      </c>
      <c r="D11" s="27" t="s">
        <v>29</v>
      </c>
      <c r="E11" s="28">
        <v>300</v>
      </c>
      <c r="F11" s="29">
        <v>257</v>
      </c>
      <c r="G11" s="29">
        <v>255</v>
      </c>
      <c r="H11" s="29">
        <v>150</v>
      </c>
      <c r="I11" s="29">
        <v>0</v>
      </c>
      <c r="J11" s="29">
        <v>0</v>
      </c>
      <c r="K11" s="29">
        <v>0</v>
      </c>
      <c r="L11" s="30">
        <v>220.6</v>
      </c>
      <c r="M11" s="36"/>
    </row>
    <row r="12" spans="1:13" x14ac:dyDescent="0.25">
      <c r="A12" s="68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36">
        <f>L11*E11</f>
        <v>66180</v>
      </c>
    </row>
    <row r="13" spans="1:13" ht="75" x14ac:dyDescent="0.25">
      <c r="A13" s="10">
        <v>4</v>
      </c>
      <c r="B13" s="11" t="s">
        <v>36</v>
      </c>
      <c r="C13" s="47" t="s">
        <v>62</v>
      </c>
      <c r="D13" s="27" t="s">
        <v>29</v>
      </c>
      <c r="E13" s="28">
        <v>2000</v>
      </c>
      <c r="F13" s="29">
        <v>207</v>
      </c>
      <c r="G13" s="29">
        <v>205</v>
      </c>
      <c r="H13" s="29">
        <v>200</v>
      </c>
      <c r="I13" s="29">
        <v>0</v>
      </c>
      <c r="J13" s="29">
        <v>0</v>
      </c>
      <c r="K13" s="29">
        <v>0</v>
      </c>
      <c r="L13" s="30">
        <f>(F13+G13+H13)/3</f>
        <v>204</v>
      </c>
      <c r="M13" s="36"/>
    </row>
    <row r="14" spans="1:13" x14ac:dyDescent="0.25">
      <c r="A14" s="68" t="s">
        <v>12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36">
        <f>L13*E13</f>
        <v>408000</v>
      </c>
    </row>
    <row r="15" spans="1:13" ht="58.5" customHeight="1" x14ac:dyDescent="0.25">
      <c r="A15" s="10">
        <v>5</v>
      </c>
      <c r="B15" s="11" t="s">
        <v>31</v>
      </c>
      <c r="C15" s="47" t="s">
        <v>63</v>
      </c>
      <c r="D15" s="27" t="s">
        <v>29</v>
      </c>
      <c r="E15" s="28">
        <v>600</v>
      </c>
      <c r="F15" s="29">
        <v>207</v>
      </c>
      <c r="G15" s="29">
        <v>205</v>
      </c>
      <c r="H15" s="29">
        <v>200</v>
      </c>
      <c r="I15" s="29">
        <v>0</v>
      </c>
      <c r="J15" s="29">
        <v>0</v>
      </c>
      <c r="K15" s="29">
        <v>0</v>
      </c>
      <c r="L15" s="30">
        <f>(F15+G15+H15)/3</f>
        <v>204</v>
      </c>
      <c r="M15" s="36"/>
    </row>
    <row r="16" spans="1:13" x14ac:dyDescent="0.25">
      <c r="A16" s="68" t="s">
        <v>12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36">
        <f>L15*E15</f>
        <v>122400</v>
      </c>
    </row>
    <row r="17" spans="1:16" ht="75" x14ac:dyDescent="0.25">
      <c r="A17" s="10">
        <v>6</v>
      </c>
      <c r="B17" s="11" t="s">
        <v>32</v>
      </c>
      <c r="C17" s="47" t="s">
        <v>64</v>
      </c>
      <c r="D17" s="27" t="s">
        <v>29</v>
      </c>
      <c r="E17" s="28">
        <v>2000</v>
      </c>
      <c r="F17" s="29">
        <v>157</v>
      </c>
      <c r="G17" s="29">
        <v>155</v>
      </c>
      <c r="H17" s="29">
        <v>150</v>
      </c>
      <c r="I17" s="29">
        <v>0</v>
      </c>
      <c r="J17" s="29">
        <v>0</v>
      </c>
      <c r="K17" s="29">
        <v>0</v>
      </c>
      <c r="L17" s="30">
        <f>(F17+G17+H17)/3</f>
        <v>154</v>
      </c>
      <c r="M17" s="36"/>
    </row>
    <row r="18" spans="1:16" x14ac:dyDescent="0.25">
      <c r="A18" s="68" t="s">
        <v>12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36">
        <f>L17*E17</f>
        <v>308000</v>
      </c>
    </row>
    <row r="19" spans="1:16" ht="75" x14ac:dyDescent="0.25">
      <c r="A19" s="10">
        <v>7</v>
      </c>
      <c r="B19" s="11" t="s">
        <v>35</v>
      </c>
      <c r="C19" s="47" t="s">
        <v>69</v>
      </c>
      <c r="D19" s="27" t="s">
        <v>29</v>
      </c>
      <c r="E19" s="28">
        <v>250</v>
      </c>
      <c r="F19" s="29">
        <v>237</v>
      </c>
      <c r="G19" s="29">
        <v>235</v>
      </c>
      <c r="H19" s="29">
        <v>230</v>
      </c>
      <c r="I19" s="29">
        <v>0</v>
      </c>
      <c r="J19" s="29">
        <v>0</v>
      </c>
      <c r="K19" s="29">
        <v>0</v>
      </c>
      <c r="L19" s="30">
        <f>(F19+G19+H19)/3</f>
        <v>234</v>
      </c>
      <c r="M19" s="36"/>
    </row>
    <row r="20" spans="1:16" x14ac:dyDescent="0.25">
      <c r="A20" s="68" t="s">
        <v>12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36">
        <f>L19*E19</f>
        <v>58500</v>
      </c>
    </row>
    <row r="21" spans="1:16" ht="105" x14ac:dyDescent="0.25">
      <c r="A21" s="10">
        <v>8</v>
      </c>
      <c r="B21" s="11" t="s">
        <v>34</v>
      </c>
      <c r="C21" s="47" t="s">
        <v>70</v>
      </c>
      <c r="D21" s="27" t="s">
        <v>18</v>
      </c>
      <c r="E21" s="28">
        <v>400</v>
      </c>
      <c r="F21" s="29">
        <v>0</v>
      </c>
      <c r="G21" s="29">
        <v>0</v>
      </c>
      <c r="H21" s="29">
        <v>0</v>
      </c>
      <c r="I21" s="29">
        <v>50</v>
      </c>
      <c r="J21" s="29">
        <v>38</v>
      </c>
      <c r="K21" s="29">
        <v>40</v>
      </c>
      <c r="L21" s="30">
        <v>42.6</v>
      </c>
      <c r="M21" s="36"/>
    </row>
    <row r="22" spans="1:16" x14ac:dyDescent="0.25">
      <c r="A22" s="68" t="s">
        <v>12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36">
        <f>L21*E21</f>
        <v>17040</v>
      </c>
    </row>
    <row r="23" spans="1:16" ht="135" x14ac:dyDescent="0.25">
      <c r="A23" s="10">
        <v>9</v>
      </c>
      <c r="B23" s="11" t="s">
        <v>42</v>
      </c>
      <c r="C23" s="47" t="s">
        <v>51</v>
      </c>
      <c r="D23" s="27" t="s">
        <v>18</v>
      </c>
      <c r="E23" s="28">
        <v>400</v>
      </c>
      <c r="F23" s="29">
        <v>0</v>
      </c>
      <c r="G23" s="29">
        <v>0</v>
      </c>
      <c r="H23" s="29">
        <v>0</v>
      </c>
      <c r="I23" s="29">
        <v>50</v>
      </c>
      <c r="J23" s="29">
        <v>38</v>
      </c>
      <c r="K23" s="29">
        <v>40</v>
      </c>
      <c r="L23" s="30">
        <v>42.6</v>
      </c>
      <c r="M23" s="36"/>
    </row>
    <row r="24" spans="1:16" x14ac:dyDescent="0.25">
      <c r="A24" s="68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36">
        <f>L23*E23</f>
        <v>17040</v>
      </c>
    </row>
    <row r="25" spans="1:16" ht="180" x14ac:dyDescent="0.25">
      <c r="A25" s="10">
        <v>10</v>
      </c>
      <c r="B25" s="11" t="s">
        <v>39</v>
      </c>
      <c r="C25" s="47" t="s">
        <v>43</v>
      </c>
      <c r="D25" s="27" t="s">
        <v>18</v>
      </c>
      <c r="E25" s="28">
        <v>1000</v>
      </c>
      <c r="F25" s="29">
        <v>0</v>
      </c>
      <c r="G25" s="29">
        <v>0</v>
      </c>
      <c r="H25" s="29">
        <v>0</v>
      </c>
      <c r="I25" s="29">
        <v>160</v>
      </c>
      <c r="J25" s="29">
        <v>160</v>
      </c>
      <c r="K25" s="29">
        <v>165</v>
      </c>
      <c r="L25" s="30">
        <v>161.6</v>
      </c>
      <c r="M25" s="36"/>
    </row>
    <row r="26" spans="1:16" x14ac:dyDescent="0.25">
      <c r="A26" s="68" t="s">
        <v>12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36">
        <f>L25*E25</f>
        <v>161600</v>
      </c>
    </row>
    <row r="27" spans="1:16" ht="90" x14ac:dyDescent="0.25">
      <c r="A27" s="59">
        <v>11</v>
      </c>
      <c r="B27" s="60" t="s">
        <v>66</v>
      </c>
      <c r="C27" s="61" t="s">
        <v>67</v>
      </c>
      <c r="D27" s="62" t="s">
        <v>29</v>
      </c>
      <c r="E27" s="63">
        <v>160</v>
      </c>
      <c r="F27" s="64">
        <v>0</v>
      </c>
      <c r="G27" s="64">
        <v>0</v>
      </c>
      <c r="H27" s="64">
        <v>0</v>
      </c>
      <c r="I27" s="64">
        <v>108</v>
      </c>
      <c r="J27" s="64">
        <v>129</v>
      </c>
      <c r="K27" s="64">
        <v>92</v>
      </c>
      <c r="L27" s="65">
        <v>109.6</v>
      </c>
      <c r="M27" s="66"/>
      <c r="P27" s="67"/>
    </row>
    <row r="28" spans="1:16" x14ac:dyDescent="0.25">
      <c r="A28" s="68" t="s">
        <v>12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36">
        <f>L27*E27</f>
        <v>17536</v>
      </c>
    </row>
    <row r="29" spans="1:16" ht="120" x14ac:dyDescent="0.25">
      <c r="A29" s="10">
        <v>12</v>
      </c>
      <c r="B29" s="11" t="s">
        <v>33</v>
      </c>
      <c r="C29" s="47" t="s">
        <v>65</v>
      </c>
      <c r="D29" s="27" t="s">
        <v>29</v>
      </c>
      <c r="E29" s="28">
        <v>20</v>
      </c>
      <c r="F29" s="29">
        <v>257</v>
      </c>
      <c r="G29" s="29">
        <v>255</v>
      </c>
      <c r="H29" s="29">
        <v>250</v>
      </c>
      <c r="I29" s="29">
        <v>0</v>
      </c>
      <c r="J29" s="29">
        <v>0</v>
      </c>
      <c r="K29" s="29">
        <v>0</v>
      </c>
      <c r="L29" s="30">
        <f>(F29+G29+H29)/3</f>
        <v>254</v>
      </c>
      <c r="M29" s="36"/>
    </row>
    <row r="30" spans="1:16" x14ac:dyDescent="0.25">
      <c r="A30" s="68" t="s">
        <v>12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36">
        <f>L29*E29</f>
        <v>5080</v>
      </c>
    </row>
    <row r="31" spans="1:16" ht="105" x14ac:dyDescent="0.25">
      <c r="A31" s="10">
        <v>13</v>
      </c>
      <c r="B31" s="11" t="s">
        <v>52</v>
      </c>
      <c r="C31" s="47" t="s">
        <v>53</v>
      </c>
      <c r="D31" s="27" t="s">
        <v>18</v>
      </c>
      <c r="E31" s="28">
        <v>300</v>
      </c>
      <c r="F31" s="29">
        <v>0</v>
      </c>
      <c r="G31" s="29">
        <v>0</v>
      </c>
      <c r="H31" s="29">
        <v>0</v>
      </c>
      <c r="I31" s="29">
        <v>160</v>
      </c>
      <c r="J31" s="29">
        <v>160</v>
      </c>
      <c r="K31" s="29">
        <v>85</v>
      </c>
      <c r="L31" s="30">
        <f xml:space="preserve"> (I31+J31+K31)/3</f>
        <v>135</v>
      </c>
      <c r="M31" s="36"/>
    </row>
    <row r="32" spans="1:16" x14ac:dyDescent="0.25">
      <c r="A32" s="68" t="s">
        <v>12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36">
        <f>L31*E31</f>
        <v>40500</v>
      </c>
    </row>
    <row r="33" spans="1:13" ht="30" x14ac:dyDescent="0.25">
      <c r="A33" s="10">
        <v>14</v>
      </c>
      <c r="B33" s="11" t="s">
        <v>45</v>
      </c>
      <c r="C33" s="47" t="s">
        <v>71</v>
      </c>
      <c r="D33" s="27" t="s">
        <v>29</v>
      </c>
      <c r="E33" s="28">
        <v>40</v>
      </c>
      <c r="F33" s="29">
        <v>257</v>
      </c>
      <c r="G33" s="29">
        <v>255</v>
      </c>
      <c r="H33" s="29">
        <v>250</v>
      </c>
      <c r="I33" s="29">
        <v>0</v>
      </c>
      <c r="J33" s="29">
        <v>0</v>
      </c>
      <c r="K33" s="29">
        <v>0</v>
      </c>
      <c r="L33" s="30">
        <f>(F33+G33+H33)/3</f>
        <v>254</v>
      </c>
      <c r="M33" s="36"/>
    </row>
    <row r="34" spans="1:13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36">
        <f>L33*E33</f>
        <v>10160</v>
      </c>
    </row>
    <row r="35" spans="1:13" ht="30" x14ac:dyDescent="0.25">
      <c r="A35" s="10">
        <v>15</v>
      </c>
      <c r="B35" s="11" t="s">
        <v>46</v>
      </c>
      <c r="C35" s="47" t="s">
        <v>72</v>
      </c>
      <c r="D35" s="27" t="s">
        <v>29</v>
      </c>
      <c r="E35" s="28">
        <v>40</v>
      </c>
      <c r="F35" s="29">
        <v>257</v>
      </c>
      <c r="G35" s="29">
        <v>255</v>
      </c>
      <c r="H35" s="29">
        <v>250</v>
      </c>
      <c r="I35" s="29">
        <v>0</v>
      </c>
      <c r="J35" s="29">
        <v>0</v>
      </c>
      <c r="K35" s="29">
        <v>0</v>
      </c>
      <c r="L35" s="30">
        <f>(F35+G35+H35)/3</f>
        <v>254</v>
      </c>
      <c r="M35" s="36"/>
    </row>
    <row r="36" spans="1:13" x14ac:dyDescent="0.25">
      <c r="A36" s="68" t="s">
        <v>12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36">
        <f>L35*E35</f>
        <v>10160</v>
      </c>
    </row>
    <row r="37" spans="1:13" ht="30" x14ac:dyDescent="0.25">
      <c r="A37" s="10">
        <v>16</v>
      </c>
      <c r="B37" s="11" t="s">
        <v>47</v>
      </c>
      <c r="C37" s="47" t="s">
        <v>72</v>
      </c>
      <c r="D37" s="27" t="s">
        <v>29</v>
      </c>
      <c r="E37" s="28">
        <v>40</v>
      </c>
      <c r="F37" s="29">
        <v>257</v>
      </c>
      <c r="G37" s="29">
        <v>255</v>
      </c>
      <c r="H37" s="29">
        <v>250</v>
      </c>
      <c r="I37" s="29">
        <v>0</v>
      </c>
      <c r="J37" s="29">
        <v>0</v>
      </c>
      <c r="K37" s="29">
        <v>0</v>
      </c>
      <c r="L37" s="30">
        <f>(F37+G37+H37)/3</f>
        <v>254</v>
      </c>
      <c r="M37" s="36"/>
    </row>
    <row r="38" spans="1:13" x14ac:dyDescent="0.25">
      <c r="A38" s="68" t="s">
        <v>12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36">
        <f>L37*E37</f>
        <v>10160</v>
      </c>
    </row>
    <row r="39" spans="1:13" ht="30" x14ac:dyDescent="0.25">
      <c r="A39" s="10">
        <v>17</v>
      </c>
      <c r="B39" s="11" t="s">
        <v>48</v>
      </c>
      <c r="C39" s="47" t="s">
        <v>72</v>
      </c>
      <c r="D39" s="27" t="s">
        <v>29</v>
      </c>
      <c r="E39" s="28">
        <v>40</v>
      </c>
      <c r="F39" s="29">
        <v>257</v>
      </c>
      <c r="G39" s="29">
        <v>255</v>
      </c>
      <c r="H39" s="29">
        <v>250</v>
      </c>
      <c r="I39" s="29">
        <v>0</v>
      </c>
      <c r="J39" s="29">
        <v>0</v>
      </c>
      <c r="K39" s="29">
        <v>0</v>
      </c>
      <c r="L39" s="30">
        <f>(F39+G39+H39)/3</f>
        <v>254</v>
      </c>
      <c r="M39" s="36"/>
    </row>
    <row r="40" spans="1:13" ht="15.75" thickBot="1" x14ac:dyDescent="0.3">
      <c r="A40" s="82" t="s">
        <v>12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53">
        <f>L39*E39</f>
        <v>10160</v>
      </c>
    </row>
    <row r="41" spans="1:13" ht="15.75" thickBot="1" x14ac:dyDescent="0.3">
      <c r="A41" s="54"/>
      <c r="B41" s="55"/>
      <c r="C41" s="55" t="s">
        <v>50</v>
      </c>
      <c r="D41" s="55"/>
      <c r="E41" s="55"/>
      <c r="F41" s="55"/>
      <c r="G41" s="55"/>
      <c r="H41" s="55"/>
      <c r="I41" s="55"/>
      <c r="J41" s="55"/>
      <c r="K41" s="55"/>
      <c r="L41" s="55"/>
      <c r="M41" s="56">
        <f>M8+M10+M12+M14+M16+M18+M20+M22+M24+M26+M28+M30+M32+M34+M36+M38+M40</f>
        <v>1331716</v>
      </c>
    </row>
    <row r="42" spans="1:13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2"/>
    </row>
    <row r="43" spans="1:13" ht="15.75" x14ac:dyDescent="0.25">
      <c r="A43" s="31">
        <v>1</v>
      </c>
      <c r="B43" s="70" t="s">
        <v>55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</row>
    <row r="44" spans="1:13" ht="15.75" customHeight="1" x14ac:dyDescent="0.25">
      <c r="A44" s="31">
        <v>2</v>
      </c>
      <c r="B44" s="70" t="s">
        <v>60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1:13" ht="15.75" customHeight="1" x14ac:dyDescent="0.25">
      <c r="A45" s="31">
        <v>3</v>
      </c>
      <c r="B45" s="70" t="s">
        <v>56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6" spans="1:13" ht="15.75" customHeight="1" x14ac:dyDescent="0.25">
      <c r="A46" s="31">
        <v>4</v>
      </c>
      <c r="B46" s="70" t="s">
        <v>58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</row>
    <row r="47" spans="1:13" ht="15.75" customHeight="1" x14ac:dyDescent="0.25">
      <c r="A47" s="31">
        <v>5</v>
      </c>
      <c r="B47" s="70" t="s">
        <v>59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</row>
    <row r="48" spans="1:13" ht="15.75" customHeight="1" x14ac:dyDescent="0.25">
      <c r="A48" s="31">
        <v>6</v>
      </c>
      <c r="B48" s="70" t="s">
        <v>56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</row>
    <row r="49" spans="1:13" ht="15.75" x14ac:dyDescent="0.25">
      <c r="A49" s="31"/>
      <c r="B49" s="38"/>
      <c r="C49" s="48"/>
      <c r="D49" s="32"/>
      <c r="E49" s="32"/>
      <c r="F49" s="32"/>
      <c r="G49" s="32"/>
      <c r="H49" s="42"/>
      <c r="I49" s="45"/>
      <c r="J49" s="45"/>
      <c r="K49" s="45"/>
      <c r="L49" s="32"/>
      <c r="M49" s="32"/>
    </row>
    <row r="50" spans="1:13" ht="15.75" x14ac:dyDescent="0.25">
      <c r="A50" s="33" t="s">
        <v>19</v>
      </c>
      <c r="B50" s="39"/>
      <c r="C50" s="49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 ht="15.75" x14ac:dyDescent="0.25">
      <c r="A51" s="69" t="s">
        <v>40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</row>
    <row r="52" spans="1:13" ht="15.75" x14ac:dyDescent="0.25">
      <c r="A52" s="69" t="s">
        <v>38</v>
      </c>
      <c r="B52" s="69"/>
      <c r="C52" s="69"/>
      <c r="D52" s="35"/>
      <c r="E52" s="35"/>
      <c r="F52" s="35"/>
      <c r="G52" s="34"/>
      <c r="H52" s="34"/>
      <c r="I52" s="34"/>
      <c r="J52" s="34"/>
      <c r="K52" s="34"/>
      <c r="L52" s="34"/>
      <c r="M52" s="34"/>
    </row>
    <row r="53" spans="1:13" x14ac:dyDescent="0.25">
      <c r="A53" s="34"/>
      <c r="B53" s="40"/>
      <c r="C53" s="49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 x14ac:dyDescent="0.25">
      <c r="A54" s="34"/>
      <c r="B54" s="40"/>
      <c r="C54" s="49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x14ac:dyDescent="0.25">
      <c r="A55" s="34"/>
      <c r="B55" s="40"/>
      <c r="C55" s="49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x14ac:dyDescent="0.25">
      <c r="A56" s="34"/>
      <c r="B56" s="40"/>
      <c r="C56" s="49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x14ac:dyDescent="0.25">
      <c r="A57" s="34"/>
      <c r="B57" s="40"/>
      <c r="C57" s="49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 x14ac:dyDescent="0.25">
      <c r="A58" s="34"/>
      <c r="B58" s="40"/>
      <c r="C58" s="49"/>
      <c r="D58" s="34"/>
      <c r="E58" s="34"/>
      <c r="F58" s="34"/>
      <c r="G58" s="34"/>
      <c r="H58" s="34"/>
      <c r="I58" s="34"/>
      <c r="J58" s="34"/>
      <c r="K58" s="34"/>
      <c r="L58" s="34"/>
      <c r="M58" s="34"/>
    </row>
  </sheetData>
  <mergeCells count="36">
    <mergeCell ref="A52:C52"/>
    <mergeCell ref="B43:M43"/>
    <mergeCell ref="A28:L28"/>
    <mergeCell ref="A22:L22"/>
    <mergeCell ref="A24:L24"/>
    <mergeCell ref="A26:L26"/>
    <mergeCell ref="B44:M44"/>
    <mergeCell ref="B45:M45"/>
    <mergeCell ref="A30:L30"/>
    <mergeCell ref="A32:L32"/>
    <mergeCell ref="A40:L40"/>
    <mergeCell ref="A1:M1"/>
    <mergeCell ref="A4:M4"/>
    <mergeCell ref="A5:A6"/>
    <mergeCell ref="B5:B6"/>
    <mergeCell ref="C5:C6"/>
    <mergeCell ref="D5:D6"/>
    <mergeCell ref="E5:E6"/>
    <mergeCell ref="L5:L6"/>
    <mergeCell ref="M5:M6"/>
    <mergeCell ref="A2:M2"/>
    <mergeCell ref="F5:K5"/>
    <mergeCell ref="A8:L8"/>
    <mergeCell ref="A14:L14"/>
    <mergeCell ref="A20:L20"/>
    <mergeCell ref="A51:M51"/>
    <mergeCell ref="A10:L10"/>
    <mergeCell ref="A12:L12"/>
    <mergeCell ref="A34:L34"/>
    <mergeCell ref="A36:L36"/>
    <mergeCell ref="A38:L38"/>
    <mergeCell ref="A16:L16"/>
    <mergeCell ref="A18:L18"/>
    <mergeCell ref="B46:M46"/>
    <mergeCell ref="B47:M47"/>
    <mergeCell ref="B48:M48"/>
  </mergeCells>
  <pageMargins left="0.23622047244094491" right="0.23622047244094491" top="0.15748031496062992" bottom="0.15748031496062992" header="0.31496062992125984" footer="0.31496062992125984"/>
  <pageSetup paperSize="9" scale="8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84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6" ht="28.5" customHeight="1" x14ac:dyDescent="0.25">
      <c r="A2" s="88" t="s">
        <v>27</v>
      </c>
      <c r="B2" s="88"/>
      <c r="C2" s="88"/>
      <c r="D2" s="88"/>
      <c r="E2" s="88"/>
      <c r="F2" s="88"/>
      <c r="G2" s="88"/>
      <c r="H2" s="88"/>
      <c r="I2" s="88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85" t="s">
        <v>0</v>
      </c>
      <c r="B5" s="86" t="s">
        <v>9</v>
      </c>
      <c r="C5" s="86" t="s">
        <v>10</v>
      </c>
      <c r="D5" s="86" t="s">
        <v>11</v>
      </c>
      <c r="E5" s="86" t="s">
        <v>1</v>
      </c>
      <c r="F5" s="86" t="s">
        <v>2</v>
      </c>
      <c r="G5" s="86"/>
      <c r="H5" s="86"/>
      <c r="I5" s="86"/>
      <c r="J5" s="86"/>
      <c r="K5" s="86" t="s">
        <v>6</v>
      </c>
      <c r="L5" s="86" t="s">
        <v>7</v>
      </c>
    </row>
    <row r="6" spans="1:16" ht="25.5" customHeight="1" x14ac:dyDescent="0.25">
      <c r="A6" s="85"/>
      <c r="B6" s="86"/>
      <c r="C6" s="86"/>
      <c r="D6" s="86"/>
      <c r="E6" s="86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86"/>
      <c r="L6" s="86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87" t="s">
        <v>12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4">
        <f>K7*E7</f>
        <v>231000</v>
      </c>
    </row>
    <row r="9" spans="1:16" x14ac:dyDescent="0.25">
      <c r="A9" s="87" t="s">
        <v>15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83" t="s">
        <v>21</v>
      </c>
      <c r="C11" s="83"/>
      <c r="D11" s="83"/>
      <c r="E11" s="83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83" t="s">
        <v>22</v>
      </c>
      <c r="C12" s="83"/>
      <c r="D12" s="83"/>
      <c r="E12" s="83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83" t="s">
        <v>23</v>
      </c>
      <c r="C13" s="83"/>
      <c r="D13" s="83"/>
      <c r="E13" s="83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83" t="s">
        <v>24</v>
      </c>
      <c r="C14" s="83"/>
      <c r="D14" s="83"/>
      <c r="E14" s="83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</vt:lpstr>
      <vt:lpstr>Лист1</vt:lpstr>
      <vt:lpstr>продукты!Область_печати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2019-05-17T10:32:59Z</cp:lastPrinted>
  <dcterms:created xsi:type="dcterms:W3CDTF">2014-02-14T07:05:08Z</dcterms:created>
  <dcterms:modified xsi:type="dcterms:W3CDTF">2019-05-17T10:33:18Z</dcterms:modified>
</cp:coreProperties>
</file>