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0305" yWindow="165" windowWidth="10230" windowHeight="793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I18" i="1" l="1"/>
  <c r="C18" i="1"/>
  <c r="H15" i="1"/>
  <c r="I15" i="1"/>
  <c r="I10" i="1"/>
  <c r="H14" i="1" l="1"/>
  <c r="I14" i="1" l="1"/>
  <c r="H10" i="1"/>
  <c r="H17" i="1"/>
  <c r="I17" i="1" s="1"/>
  <c r="H16" i="1"/>
  <c r="I16" i="1" s="1"/>
  <c r="H11" i="1" l="1"/>
  <c r="I11" i="1" s="1"/>
  <c r="H13" i="1" l="1"/>
  <c r="I13" i="1" s="1"/>
  <c r="H12" i="1"/>
  <c r="I12" i="1" s="1"/>
</calcChain>
</file>

<file path=xl/sharedStrings.xml><?xml version="1.0" encoding="utf-8"?>
<sst xmlns="http://schemas.openxmlformats.org/spreadsheetml/2006/main" count="32" uniqueCount="32">
  <si>
    <t>1*</t>
  </si>
  <si>
    <t>2*</t>
  </si>
  <si>
    <t>3*</t>
  </si>
  <si>
    <t>Средняя цена, руб.</t>
  </si>
  <si>
    <t>Наименование  услуги</t>
  </si>
  <si>
    <t>Единичные цены (тарифы), руб.</t>
  </si>
  <si>
    <t>Итого</t>
  </si>
  <si>
    <t>Коли-чество</t>
  </si>
  <si>
    <t>Единица измерения шт.</t>
  </si>
  <si>
    <t>Метод обоснования начальной (максимальной) цены: метод сопоставления рыночных цен (анализ рынка).</t>
  </si>
  <si>
    <t>Итого начальная (максимальная) цена контракта, руб.</t>
  </si>
  <si>
    <t>Исполнитель</t>
  </si>
  <si>
    <t>М.Г. Филиппова</t>
  </si>
  <si>
    <t>штука</t>
  </si>
  <si>
    <t>№ п/п</t>
  </si>
  <si>
    <t>Обоснование начальной (максимальной) цены  контракта на оказание услуг по изготовлению информационных памяток</t>
  </si>
  <si>
    <t>Метод обоснования начальной (максимальной) цены: метод сопоставимых рыночных цен (анализ рынка).</t>
  </si>
  <si>
    <r>
      <t xml:space="preserve">Способ размещения заказа: </t>
    </r>
    <r>
      <rPr>
        <b/>
        <sz val="12"/>
        <rFont val="PT Astra Serif"/>
        <family val="1"/>
        <charset val="204"/>
      </rPr>
      <t xml:space="preserve"> аукцион в электронной форме.</t>
    </r>
  </si>
  <si>
    <t>Памятка «Гражданская обороно Эвакуация населения»</t>
  </si>
  <si>
    <t>Памятка  «Гражданская оборона Тревожный чемоданчик»</t>
  </si>
  <si>
    <t xml:space="preserve">Памятка  «Гражданская оборона Порядок действия населения по сигналу ГО при нахождении на работе» </t>
  </si>
  <si>
    <t>Памятка «Гражданская оборона Порядок действия населения по сигналу ГО при нахождении дома»</t>
  </si>
  <si>
    <t>Памятка «Гражданская оборона Первая помощь»</t>
  </si>
  <si>
    <t>Памятка "Будь осторожен с огнем"</t>
  </si>
  <si>
    <t>Памятка "Меры пожарной безопасности при устройстве печей в жилых домах"</t>
  </si>
  <si>
    <t>Памятка "Что делать, если произошел пожар"</t>
  </si>
  <si>
    <t xml:space="preserve"> Начальная (максимальная) цена контракта: 50 000 (пятьдесят тысяч) рублей 00 копеек.</t>
  </si>
  <si>
    <t>Дата 24.01.2023 г.</t>
  </si>
  <si>
    <t>Поставщик 1:       исх. б/н от 24.01.2023 г.</t>
  </si>
  <si>
    <t>Поставщик 2 :  Исх. № 1 от 24.01.2023 г.</t>
  </si>
  <si>
    <t>Поставщик 3:  Исх. б/н от 24.01.2023 г.</t>
  </si>
  <si>
    <t xml:space="preserve">Приложение 2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</si>
</sst>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PT Astra Serif"/>
      <family val="1"/>
      <charset val="204"/>
    </font>
    <font>
      <b/>
      <sz val="12"/>
      <name val="PT Astra Serif"/>
      <family val="1"/>
      <charset val="204"/>
    </font>
    <font>
      <sz val="12"/>
      <color theme="1"/>
      <name val="PT Astra Serif"/>
      <family val="1"/>
      <charset val="204"/>
    </font>
    <font>
      <b/>
      <sz val="12"/>
      <color theme="1"/>
      <name val="PT Astra Serif"/>
      <family val="1"/>
      <charset val="204"/>
    </font>
    <font>
      <sz val="12"/>
      <color rgb="FF000000"/>
      <name val="PT Astra Serif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0" xfId="0" applyBorder="1"/>
    <xf numFmtId="0" fontId="1" fillId="0" borderId="0" xfId="0" applyFont="1"/>
    <xf numFmtId="2" fontId="1" fillId="0" borderId="0" xfId="0" applyNumberFormat="1" applyFont="1" applyAlignment="1"/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2" fontId="1" fillId="0" borderId="0" xfId="0" applyNumberFormat="1" applyFont="1" applyBorder="1" applyAlignment="1"/>
    <xf numFmtId="0" fontId="2" fillId="0" borderId="0" xfId="0" applyFont="1"/>
    <xf numFmtId="4" fontId="0" fillId="0" borderId="0" xfId="0" applyNumberFormat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right" vertical="top" wrapText="1"/>
    </xf>
    <xf numFmtId="0" fontId="4" fillId="0" borderId="0" xfId="0" applyFont="1" applyAlignment="1">
      <alignment horizontal="right" vertical="top"/>
    </xf>
    <xf numFmtId="0" fontId="1" fillId="0" borderId="0" xfId="0" applyFont="1" applyBorder="1"/>
    <xf numFmtId="0" fontId="4" fillId="0" borderId="0" xfId="0" applyFont="1" applyBorder="1" applyAlignment="1"/>
    <xf numFmtId="0" fontId="4" fillId="0" borderId="0" xfId="0" applyFont="1" applyBorder="1" applyAlignment="1">
      <alignment horizontal="left"/>
    </xf>
    <xf numFmtId="0" fontId="4" fillId="0" borderId="0" xfId="0" applyFont="1" applyBorder="1"/>
    <xf numFmtId="0" fontId="6" fillId="0" borderId="0" xfId="0" applyFont="1"/>
    <xf numFmtId="0" fontId="6" fillId="0" borderId="0" xfId="0" applyFont="1" applyAlignment="1">
      <alignment horizontal="right" wrapText="1"/>
    </xf>
    <xf numFmtId="0" fontId="6" fillId="0" borderId="0" xfId="0" applyFont="1" applyAlignment="1">
      <alignment horizontal="right"/>
    </xf>
    <xf numFmtId="0" fontId="4" fillId="0" borderId="0" xfId="0" applyFont="1"/>
    <xf numFmtId="0" fontId="6" fillId="0" borderId="0" xfId="0" applyFont="1" applyAlignment="1">
      <alignment wrapText="1"/>
    </xf>
    <xf numFmtId="0" fontId="7" fillId="0" borderId="1" xfId="0" applyFont="1" applyBorder="1" applyAlignment="1">
      <alignment horizontal="center" vertical="center" wrapText="1"/>
    </xf>
    <xf numFmtId="0" fontId="6" fillId="0" borderId="0" xfId="0" applyFont="1" applyBorder="1"/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3" fontId="6" fillId="0" borderId="1" xfId="0" applyNumberFormat="1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justify" vertical="center" wrapText="1"/>
    </xf>
    <xf numFmtId="4" fontId="8" fillId="0" borderId="1" xfId="0" applyNumberFormat="1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justify" vertical="center" wrapText="1"/>
    </xf>
    <xf numFmtId="0" fontId="6" fillId="0" borderId="0" xfId="0" applyFont="1" applyBorder="1" applyAlignment="1">
      <alignment horizontal="center" vertical="center" wrapText="1"/>
    </xf>
    <xf numFmtId="2" fontId="4" fillId="0" borderId="0" xfId="0" applyNumberFormat="1" applyFont="1" applyAlignment="1"/>
    <xf numFmtId="2" fontId="5" fillId="0" borderId="0" xfId="0" quotePrefix="1" applyNumberFormat="1" applyFont="1" applyAlignment="1">
      <alignment horizontal="left"/>
    </xf>
    <xf numFmtId="2" fontId="5" fillId="0" borderId="0" xfId="0" quotePrefix="1" applyNumberFormat="1" applyFont="1" applyBorder="1" applyAlignment="1">
      <alignment horizontal="left"/>
    </xf>
    <xf numFmtId="0" fontId="8" fillId="0" borderId="0" xfId="0" applyFont="1" applyBorder="1" applyAlignment="1">
      <alignment vertical="center" wrapText="1"/>
    </xf>
    <xf numFmtId="4" fontId="6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2" fontId="5" fillId="0" borderId="5" xfId="0" quotePrefix="1" applyNumberFormat="1" applyFont="1" applyBorder="1" applyAlignment="1">
      <alignment horizontal="center"/>
    </xf>
    <xf numFmtId="0" fontId="4" fillId="0" borderId="0" xfId="0" applyFont="1" applyAlignment="1">
      <alignment horizontal="right" vertical="top" wrapText="1"/>
    </xf>
    <xf numFmtId="0" fontId="4" fillId="0" borderId="0" xfId="0" applyFont="1" applyAlignment="1">
      <alignment horizontal="right" vertical="top"/>
    </xf>
    <xf numFmtId="0" fontId="4" fillId="0" borderId="0" xfId="0" quotePrefix="1" applyFont="1" applyBorder="1" applyAlignment="1">
      <alignment horizontal="left" wrapText="1"/>
    </xf>
    <xf numFmtId="0" fontId="4" fillId="0" borderId="0" xfId="0" applyFont="1" applyBorder="1" applyAlignment="1"/>
    <xf numFmtId="0" fontId="6" fillId="0" borderId="0" xfId="0" applyFont="1" applyAlignment="1">
      <alignment horizontal="right" wrapText="1"/>
    </xf>
    <xf numFmtId="0" fontId="6" fillId="0" borderId="0" xfId="0" applyFont="1" applyAlignment="1">
      <alignment horizontal="right"/>
    </xf>
    <xf numFmtId="0" fontId="4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7"/>
  <sheetViews>
    <sheetView tabSelected="1" workbookViewId="0">
      <selection activeCell="J9" sqref="J9"/>
    </sheetView>
  </sheetViews>
  <sheetFormatPr defaultRowHeight="15" x14ac:dyDescent="0.25"/>
  <cols>
    <col min="1" max="1" width="4.85546875" customWidth="1"/>
    <col min="2" max="2" width="47.5703125" customWidth="1"/>
    <col min="3" max="3" width="8.5703125" customWidth="1"/>
    <col min="4" max="4" width="11.7109375" customWidth="1"/>
    <col min="5" max="5" width="12.28515625" customWidth="1"/>
    <col min="6" max="6" width="10.7109375" customWidth="1"/>
    <col min="7" max="7" width="9.28515625" customWidth="1"/>
    <col min="8" max="8" width="12" customWidth="1"/>
    <col min="9" max="9" width="18.42578125" customWidth="1"/>
    <col min="10" max="10" width="6.5703125" customWidth="1"/>
    <col min="11" max="11" width="6.42578125" customWidth="1"/>
    <col min="12" max="12" width="6.7109375" customWidth="1"/>
    <col min="13" max="13" width="1.85546875" customWidth="1"/>
    <col min="14" max="14" width="11.5703125" customWidth="1"/>
    <col min="15" max="15" width="4.85546875" style="1" customWidth="1"/>
    <col min="16" max="16" width="12.140625" customWidth="1"/>
    <col min="17" max="17" width="13.85546875" customWidth="1"/>
    <col min="18" max="18" width="15.42578125" customWidth="1"/>
  </cols>
  <sheetData>
    <row r="1" spans="1:19" ht="39.75" customHeight="1" x14ac:dyDescent="0.25">
      <c r="A1" s="18"/>
      <c r="B1" s="18"/>
      <c r="C1" s="18"/>
      <c r="D1" s="18"/>
      <c r="E1" s="18"/>
      <c r="F1" s="56" t="s">
        <v>31</v>
      </c>
      <c r="G1" s="57"/>
      <c r="H1" s="57"/>
      <c r="I1" s="57"/>
      <c r="J1" s="52"/>
      <c r="K1" s="53"/>
      <c r="L1" s="53"/>
      <c r="M1" s="53"/>
      <c r="N1" s="53"/>
      <c r="O1" s="18"/>
    </row>
    <row r="2" spans="1:19" ht="29.25" customHeight="1" x14ac:dyDescent="0.25">
      <c r="A2" s="18"/>
      <c r="B2" s="18"/>
      <c r="C2" s="18"/>
      <c r="D2" s="18"/>
      <c r="E2" s="18"/>
      <c r="F2" s="19"/>
      <c r="G2" s="20"/>
      <c r="H2" s="20"/>
      <c r="I2" s="20"/>
      <c r="J2" s="12"/>
      <c r="K2" s="13"/>
      <c r="L2" s="13"/>
      <c r="M2" s="13"/>
      <c r="N2" s="13"/>
      <c r="O2" s="18"/>
    </row>
    <row r="3" spans="1:19" ht="25.5" customHeight="1" x14ac:dyDescent="0.25">
      <c r="A3" s="46" t="s">
        <v>15</v>
      </c>
      <c r="B3" s="46"/>
      <c r="C3" s="46"/>
      <c r="D3" s="46"/>
      <c r="E3" s="46"/>
      <c r="F3" s="46"/>
      <c r="G3" s="46"/>
      <c r="H3" s="46"/>
      <c r="I3" s="46"/>
      <c r="J3" s="12"/>
      <c r="K3" s="13"/>
      <c r="L3" s="13"/>
      <c r="M3" s="13"/>
      <c r="N3" s="13"/>
      <c r="O3" s="18"/>
    </row>
    <row r="4" spans="1:19" s="14" customFormat="1" ht="15.75" x14ac:dyDescent="0.25">
      <c r="A4" s="15" t="s">
        <v>16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6"/>
      <c r="M4" s="16"/>
      <c r="N4" s="17"/>
      <c r="O4" s="17"/>
    </row>
    <row r="5" spans="1:19" s="14" customFormat="1" ht="14.25" customHeight="1" x14ac:dyDescent="0.25">
      <c r="A5" s="54" t="s">
        <v>17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17"/>
    </row>
    <row r="6" spans="1:19" s="2" customFormat="1" ht="15.75" x14ac:dyDescent="0.25">
      <c r="A6" s="21"/>
      <c r="B6" s="58" t="s">
        <v>9</v>
      </c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17"/>
    </row>
    <row r="7" spans="1:19" s="2" customFormat="1" ht="15.75" customHeight="1" x14ac:dyDescent="0.25">
      <c r="A7" s="21"/>
      <c r="B7" s="54"/>
      <c r="C7" s="54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</row>
    <row r="8" spans="1:19" ht="60.75" customHeight="1" x14ac:dyDescent="0.25">
      <c r="A8" s="45" t="s">
        <v>14</v>
      </c>
      <c r="B8" s="45" t="s">
        <v>4</v>
      </c>
      <c r="C8" s="45" t="s">
        <v>7</v>
      </c>
      <c r="D8" s="45" t="s">
        <v>8</v>
      </c>
      <c r="E8" s="45" t="s">
        <v>5</v>
      </c>
      <c r="F8" s="45"/>
      <c r="G8" s="45"/>
      <c r="H8" s="45"/>
      <c r="I8" s="45" t="s">
        <v>10</v>
      </c>
      <c r="J8" s="18"/>
      <c r="K8" s="18"/>
      <c r="L8" s="18"/>
      <c r="M8" s="18"/>
      <c r="N8" s="22"/>
      <c r="O8" s="18"/>
    </row>
    <row r="9" spans="1:19" ht="54.75" customHeight="1" x14ac:dyDescent="0.25">
      <c r="A9" s="45"/>
      <c r="B9" s="45"/>
      <c r="C9" s="45"/>
      <c r="D9" s="45"/>
      <c r="E9" s="23" t="s">
        <v>0</v>
      </c>
      <c r="F9" s="23" t="s">
        <v>1</v>
      </c>
      <c r="G9" s="23" t="s">
        <v>2</v>
      </c>
      <c r="H9" s="23" t="s">
        <v>3</v>
      </c>
      <c r="I9" s="45"/>
      <c r="J9" s="18"/>
      <c r="K9" s="18"/>
      <c r="L9" s="18"/>
      <c r="M9" s="24"/>
      <c r="N9" s="24"/>
      <c r="O9" s="24"/>
      <c r="P9" s="1"/>
      <c r="Q9" s="1"/>
      <c r="R9" s="1"/>
      <c r="S9" s="1"/>
    </row>
    <row r="10" spans="1:19" ht="30.75" customHeight="1" x14ac:dyDescent="0.25">
      <c r="A10" s="25">
        <v>1</v>
      </c>
      <c r="B10" s="26" t="s">
        <v>18</v>
      </c>
      <c r="C10" s="27">
        <v>100</v>
      </c>
      <c r="D10" s="47" t="s">
        <v>13</v>
      </c>
      <c r="E10" s="28">
        <v>6.25</v>
      </c>
      <c r="F10" s="28">
        <v>6.5</v>
      </c>
      <c r="G10" s="28">
        <v>6</v>
      </c>
      <c r="H10" s="28">
        <f>ROUND(((E10+F10+G10)/3),2)</f>
        <v>6.25</v>
      </c>
      <c r="I10" s="28">
        <f>ROUND((C10*H10),2)</f>
        <v>625</v>
      </c>
      <c r="J10" s="18"/>
      <c r="K10" s="18"/>
      <c r="L10" s="24"/>
      <c r="M10" s="24"/>
      <c r="N10" s="50"/>
      <c r="O10" s="50"/>
      <c r="P10" s="44"/>
      <c r="Q10" s="10"/>
      <c r="R10" s="10"/>
      <c r="S10" s="1"/>
    </row>
    <row r="11" spans="1:19" ht="33" customHeight="1" x14ac:dyDescent="0.25">
      <c r="A11" s="25">
        <v>2</v>
      </c>
      <c r="B11" s="26" t="s">
        <v>19</v>
      </c>
      <c r="C11" s="27">
        <v>100</v>
      </c>
      <c r="D11" s="48"/>
      <c r="E11" s="28">
        <v>6.25</v>
      </c>
      <c r="F11" s="28">
        <v>6.5</v>
      </c>
      <c r="G11" s="28">
        <v>6</v>
      </c>
      <c r="H11" s="28">
        <f>ROUND(((E11+F11+G11)/3),2)</f>
        <v>6.25</v>
      </c>
      <c r="I11" s="28">
        <f t="shared" ref="I11:I17" si="0">ROUND((C11*H11),2)</f>
        <v>625</v>
      </c>
      <c r="J11" s="18"/>
      <c r="K11" s="18"/>
      <c r="L11" s="24"/>
      <c r="M11" s="24"/>
      <c r="N11" s="50"/>
      <c r="O11" s="50"/>
      <c r="P11" s="44"/>
      <c r="Q11" s="10"/>
      <c r="R11" s="10"/>
      <c r="S11" s="1"/>
    </row>
    <row r="12" spans="1:19" ht="48" customHeight="1" x14ac:dyDescent="0.25">
      <c r="A12" s="25">
        <v>3</v>
      </c>
      <c r="B12" s="26" t="s">
        <v>20</v>
      </c>
      <c r="C12" s="27">
        <v>100</v>
      </c>
      <c r="D12" s="48"/>
      <c r="E12" s="28">
        <v>6.25</v>
      </c>
      <c r="F12" s="28">
        <v>6.5</v>
      </c>
      <c r="G12" s="28">
        <v>6</v>
      </c>
      <c r="H12" s="28">
        <f t="shared" ref="H12:H17" si="1">ROUND(((E12+F12+G12)/3),2)</f>
        <v>6.25</v>
      </c>
      <c r="I12" s="28">
        <f t="shared" si="0"/>
        <v>625</v>
      </c>
      <c r="J12" s="18"/>
      <c r="K12" s="18"/>
      <c r="L12" s="39"/>
      <c r="M12" s="24"/>
      <c r="N12" s="50"/>
      <c r="O12" s="50"/>
      <c r="P12" s="44"/>
      <c r="Q12" s="10"/>
      <c r="R12" s="10"/>
      <c r="S12" s="1"/>
    </row>
    <row r="13" spans="1:19" ht="50.25" customHeight="1" x14ac:dyDescent="0.25">
      <c r="A13" s="25">
        <v>4</v>
      </c>
      <c r="B13" s="26" t="s">
        <v>21</v>
      </c>
      <c r="C13" s="27">
        <v>100</v>
      </c>
      <c r="D13" s="48"/>
      <c r="E13" s="28">
        <v>6.25</v>
      </c>
      <c r="F13" s="28">
        <v>6.5</v>
      </c>
      <c r="G13" s="28">
        <v>6</v>
      </c>
      <c r="H13" s="28">
        <f t="shared" si="1"/>
        <v>6.25</v>
      </c>
      <c r="I13" s="28">
        <f t="shared" si="0"/>
        <v>625</v>
      </c>
      <c r="J13" s="18"/>
      <c r="K13" s="18"/>
      <c r="L13" s="24"/>
      <c r="M13" s="24"/>
      <c r="N13" s="50"/>
      <c r="O13" s="50"/>
      <c r="P13" s="44"/>
      <c r="Q13" s="10"/>
      <c r="R13" s="10"/>
      <c r="S13" s="1"/>
    </row>
    <row r="14" spans="1:19" ht="35.25" customHeight="1" x14ac:dyDescent="0.25">
      <c r="A14" s="25">
        <v>5</v>
      </c>
      <c r="B14" s="29" t="s">
        <v>22</v>
      </c>
      <c r="C14" s="27">
        <v>100</v>
      </c>
      <c r="D14" s="48"/>
      <c r="E14" s="30">
        <v>6.25</v>
      </c>
      <c r="F14" s="30">
        <v>6.5</v>
      </c>
      <c r="G14" s="30">
        <v>6</v>
      </c>
      <c r="H14" s="28">
        <f>ROUND(((E14+F14+G14)/3),2)</f>
        <v>6.25</v>
      </c>
      <c r="I14" s="28">
        <f t="shared" si="0"/>
        <v>625</v>
      </c>
      <c r="J14" s="18"/>
      <c r="K14" s="18"/>
      <c r="L14" s="24"/>
      <c r="M14" s="24"/>
      <c r="N14" s="50"/>
      <c r="O14" s="50"/>
      <c r="P14" s="44"/>
      <c r="Q14" s="4"/>
      <c r="R14" s="4"/>
      <c r="S14" s="1"/>
    </row>
    <row r="15" spans="1:19" ht="35.25" customHeight="1" x14ac:dyDescent="0.25">
      <c r="A15" s="25">
        <v>6</v>
      </c>
      <c r="B15" s="29" t="s">
        <v>23</v>
      </c>
      <c r="C15" s="27">
        <v>2500</v>
      </c>
      <c r="D15" s="48"/>
      <c r="E15" s="30">
        <v>6.25</v>
      </c>
      <c r="F15" s="30">
        <v>6.5</v>
      </c>
      <c r="G15" s="30">
        <v>6</v>
      </c>
      <c r="H15" s="28">
        <f>ROUND(((E15+F15+G15)/3),2)</f>
        <v>6.25</v>
      </c>
      <c r="I15" s="28">
        <f t="shared" si="0"/>
        <v>15625</v>
      </c>
      <c r="J15" s="18"/>
      <c r="K15" s="18"/>
      <c r="L15" s="24"/>
      <c r="M15" s="24"/>
      <c r="N15" s="41"/>
      <c r="O15" s="41"/>
      <c r="P15" s="40"/>
      <c r="Q15" s="40"/>
      <c r="R15" s="40"/>
      <c r="S15" s="1"/>
    </row>
    <row r="16" spans="1:19" ht="63.75" customHeight="1" x14ac:dyDescent="0.25">
      <c r="A16" s="25">
        <v>7</v>
      </c>
      <c r="B16" s="29" t="s">
        <v>24</v>
      </c>
      <c r="C16" s="27">
        <v>2500</v>
      </c>
      <c r="D16" s="48"/>
      <c r="E16" s="30">
        <v>6.25</v>
      </c>
      <c r="F16" s="30">
        <v>6.5</v>
      </c>
      <c r="G16" s="30">
        <v>6</v>
      </c>
      <c r="H16" s="28">
        <f t="shared" si="1"/>
        <v>6.25</v>
      </c>
      <c r="I16" s="28">
        <f t="shared" si="0"/>
        <v>15625</v>
      </c>
      <c r="J16" s="18"/>
      <c r="K16" s="18"/>
      <c r="L16" s="18"/>
      <c r="M16" s="24"/>
      <c r="N16" s="31"/>
      <c r="O16" s="31"/>
      <c r="P16" s="11"/>
      <c r="Q16" s="11"/>
      <c r="R16" s="11"/>
      <c r="S16" s="1"/>
    </row>
    <row r="17" spans="1:19" ht="52.5" customHeight="1" x14ac:dyDescent="0.25">
      <c r="A17" s="25">
        <v>8</v>
      </c>
      <c r="B17" s="29" t="s">
        <v>25</v>
      </c>
      <c r="C17" s="27">
        <v>2500</v>
      </c>
      <c r="D17" s="49"/>
      <c r="E17" s="30">
        <v>6.25</v>
      </c>
      <c r="F17" s="30">
        <v>6.5</v>
      </c>
      <c r="G17" s="30">
        <v>6</v>
      </c>
      <c r="H17" s="28">
        <f t="shared" si="1"/>
        <v>6.25</v>
      </c>
      <c r="I17" s="28">
        <f t="shared" si="0"/>
        <v>15625</v>
      </c>
      <c r="J17" s="18"/>
      <c r="K17" s="18"/>
      <c r="L17" s="18"/>
      <c r="M17" s="24"/>
      <c r="N17" s="31"/>
      <c r="O17" s="31"/>
      <c r="P17" s="11"/>
      <c r="Q17" s="11"/>
      <c r="R17" s="11"/>
      <c r="S17" s="1"/>
    </row>
    <row r="18" spans="1:19" ht="19.5" customHeight="1" x14ac:dyDescent="0.25">
      <c r="A18" s="26"/>
      <c r="B18" s="32" t="s">
        <v>6</v>
      </c>
      <c r="C18" s="27">
        <f>SUM(C10:C17)</f>
        <v>8000</v>
      </c>
      <c r="D18" s="25"/>
      <c r="E18" s="28"/>
      <c r="F18" s="28"/>
      <c r="G18" s="28"/>
      <c r="H18" s="28"/>
      <c r="I18" s="28">
        <f>ROUND((SUM(I10:I17)),2)</f>
        <v>50000</v>
      </c>
      <c r="J18" s="18"/>
      <c r="K18" s="18"/>
      <c r="L18" s="18"/>
      <c r="M18" s="24"/>
      <c r="N18" s="33"/>
      <c r="O18" s="34"/>
      <c r="P18" s="5"/>
      <c r="Q18" s="6"/>
      <c r="R18" s="6"/>
      <c r="S18" s="1"/>
    </row>
    <row r="19" spans="1:19" s="3" customFormat="1" ht="30.75" customHeight="1" x14ac:dyDescent="0.25">
      <c r="A19" s="35"/>
      <c r="B19" s="51" t="s">
        <v>26</v>
      </c>
      <c r="C19" s="51"/>
      <c r="D19" s="51"/>
      <c r="E19" s="51"/>
      <c r="F19" s="51"/>
      <c r="G19" s="51"/>
      <c r="H19" s="51"/>
      <c r="I19" s="51"/>
      <c r="J19" s="36"/>
      <c r="K19" s="36"/>
      <c r="L19" s="36"/>
      <c r="M19" s="37"/>
      <c r="N19" s="37"/>
      <c r="O19" s="37"/>
      <c r="P19" s="7"/>
      <c r="Q19" s="7"/>
      <c r="R19" s="7"/>
      <c r="S19" s="7"/>
    </row>
    <row r="20" spans="1:19" ht="15.75" x14ac:dyDescent="0.25">
      <c r="A20" s="18"/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24"/>
    </row>
    <row r="21" spans="1:19" s="8" customFormat="1" ht="15.75" x14ac:dyDescent="0.25">
      <c r="A21" s="18"/>
      <c r="B21" s="18" t="s">
        <v>11</v>
      </c>
      <c r="C21" s="18"/>
      <c r="D21" s="18"/>
      <c r="E21" s="18"/>
      <c r="F21" s="18"/>
      <c r="G21" s="46" t="s">
        <v>12</v>
      </c>
      <c r="H21" s="46"/>
      <c r="I21" s="46"/>
      <c r="J21" s="18"/>
      <c r="K21" s="46"/>
      <c r="L21" s="46"/>
      <c r="M21" s="46"/>
      <c r="N21" s="46"/>
      <c r="O21" s="24"/>
    </row>
    <row r="22" spans="1:19" ht="15.75" x14ac:dyDescent="0.25">
      <c r="A22" s="18"/>
      <c r="B22" s="38" t="s">
        <v>27</v>
      </c>
      <c r="C22" s="38"/>
      <c r="D22" s="38"/>
      <c r="E22" s="24"/>
      <c r="F22" s="18"/>
      <c r="G22" s="18"/>
      <c r="H22" s="18"/>
      <c r="I22" s="18"/>
      <c r="J22" s="18"/>
      <c r="K22" s="18"/>
      <c r="L22" s="18"/>
      <c r="M22" s="18"/>
      <c r="N22" s="18"/>
      <c r="O22" s="24"/>
    </row>
    <row r="23" spans="1:19" ht="33" customHeight="1" x14ac:dyDescent="0.25">
      <c r="A23" s="18"/>
      <c r="B23" s="42" t="s">
        <v>28</v>
      </c>
      <c r="C23" s="43"/>
      <c r="D23" s="43"/>
      <c r="E23" s="43"/>
      <c r="F23" s="43"/>
      <c r="G23" s="18"/>
      <c r="H23" s="18"/>
      <c r="I23" s="18"/>
      <c r="J23" s="18"/>
      <c r="K23" s="18"/>
      <c r="L23" s="18"/>
      <c r="M23" s="18"/>
      <c r="N23" s="18"/>
      <c r="O23" s="24"/>
    </row>
    <row r="24" spans="1:19" ht="22.5" customHeight="1" x14ac:dyDescent="0.25">
      <c r="A24" s="18"/>
      <c r="B24" s="42" t="s">
        <v>29</v>
      </c>
      <c r="C24" s="43"/>
      <c r="D24" s="43"/>
      <c r="E24" s="43"/>
      <c r="F24" s="43"/>
      <c r="G24" s="18"/>
      <c r="H24" s="18"/>
      <c r="I24" s="18"/>
      <c r="J24" s="18"/>
      <c r="K24" s="18"/>
      <c r="L24" s="18"/>
      <c r="M24" s="18"/>
      <c r="N24" s="18"/>
      <c r="O24" s="24"/>
    </row>
    <row r="25" spans="1:19" ht="18.75" customHeight="1" x14ac:dyDescent="0.25">
      <c r="A25" s="18"/>
      <c r="B25" s="42" t="s">
        <v>30</v>
      </c>
      <c r="C25" s="43"/>
      <c r="D25" s="43"/>
      <c r="E25" s="43"/>
      <c r="F25" s="43"/>
      <c r="G25" s="18"/>
      <c r="H25" s="18"/>
      <c r="I25" s="18"/>
      <c r="J25" s="18"/>
      <c r="K25" s="18"/>
      <c r="L25" s="18"/>
      <c r="M25" s="18"/>
      <c r="N25" s="18"/>
      <c r="O25" s="24"/>
    </row>
    <row r="27" spans="1:19" x14ac:dyDescent="0.25">
      <c r="E27" s="9"/>
      <c r="F27" s="9"/>
      <c r="G27" s="9"/>
      <c r="H27" s="9"/>
    </row>
  </sheetData>
  <mergeCells count="22">
    <mergeCell ref="J1:N1"/>
    <mergeCell ref="A5:N5"/>
    <mergeCell ref="F1:I1"/>
    <mergeCell ref="A3:I3"/>
    <mergeCell ref="A8:A9"/>
    <mergeCell ref="B6:N6"/>
    <mergeCell ref="B7:O7"/>
    <mergeCell ref="B25:F25"/>
    <mergeCell ref="P10:P14"/>
    <mergeCell ref="C8:C9"/>
    <mergeCell ref="G21:I21"/>
    <mergeCell ref="B23:F23"/>
    <mergeCell ref="B24:F24"/>
    <mergeCell ref="D10:D17"/>
    <mergeCell ref="K21:N21"/>
    <mergeCell ref="B8:B9"/>
    <mergeCell ref="D8:D9"/>
    <mergeCell ref="E8:H8"/>
    <mergeCell ref="I8:I9"/>
    <mergeCell ref="N10:N14"/>
    <mergeCell ref="O10:O14"/>
    <mergeCell ref="B19:I19"/>
  </mergeCells>
  <pageMargins left="0.82677165354330717" right="0" top="0.39370078740157483" bottom="0.19685039370078741" header="0.31496062992125984" footer="0.31496062992125984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2023-01-26T11:10:26Z</dcterms:modified>
</cp:coreProperties>
</file>