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20" yWindow="105" windowWidth="15120" windowHeight="8010"/>
  </bookViews>
  <sheets>
    <sheet name="4 квартал 2011" sheetId="5" r:id="rId1"/>
  </sheets>
  <calcPr calcId="124519"/>
</workbook>
</file>

<file path=xl/calcChain.xml><?xml version="1.0" encoding="utf-8"?>
<calcChain xmlns="http://schemas.openxmlformats.org/spreadsheetml/2006/main">
  <c r="E36" i="5"/>
  <c r="D36"/>
  <c r="C36"/>
  <c r="F35"/>
  <c r="F36" s="1"/>
  <c r="E30"/>
  <c r="D30"/>
  <c r="C30"/>
  <c r="F29"/>
  <c r="G30" s="1"/>
  <c r="E24"/>
  <c r="D24"/>
  <c r="C24"/>
  <c r="F23"/>
  <c r="F24" s="1"/>
  <c r="G36" l="1"/>
  <c r="G35"/>
  <c r="G29"/>
  <c r="F30"/>
  <c r="G24"/>
  <c r="G23"/>
  <c r="E18"/>
  <c r="D18"/>
  <c r="C18"/>
  <c r="F17"/>
  <c r="F18" s="1"/>
  <c r="E12"/>
  <c r="E37" s="1"/>
  <c r="D12"/>
  <c r="D37" s="1"/>
  <c r="C12"/>
  <c r="C37" s="1"/>
  <c r="F11"/>
  <c r="G12" s="1"/>
  <c r="G11" l="1"/>
  <c r="F12"/>
  <c r="F37" s="1"/>
  <c r="G18"/>
  <c r="G37" s="1"/>
  <c r="G17"/>
</calcChain>
</file>

<file path=xl/sharedStrings.xml><?xml version="1.0" encoding="utf-8"?>
<sst xmlns="http://schemas.openxmlformats.org/spreadsheetml/2006/main" count="100" uniqueCount="50">
  <si>
    <t>Категории</t>
  </si>
  <si>
    <t>Цены/поставщики</t>
  </si>
  <si>
    <t>Средняя цена, руб</t>
  </si>
  <si>
    <t>Начальная цена, руб</t>
  </si>
  <si>
    <t>Наименование</t>
  </si>
  <si>
    <t>Х</t>
  </si>
  <si>
    <t>Характеристика</t>
  </si>
  <si>
    <t>Количество, шт</t>
  </si>
  <si>
    <t>Цена за единицу, руб</t>
  </si>
  <si>
    <t>Итого</t>
  </si>
  <si>
    <t>Номер п/п</t>
  </si>
  <si>
    <t>Адрес</t>
  </si>
  <si>
    <t>Телефон</t>
  </si>
  <si>
    <t>Наименование  источника</t>
  </si>
  <si>
    <t xml:space="preserve">Дата, номер коммерческого предложения </t>
  </si>
  <si>
    <t>Исполнитель: экономист отдела материально-технического снабжения</t>
  </si>
  <si>
    <t>тел/факс. 8(34675) 6-79-98</t>
  </si>
  <si>
    <t>e-mail: mtsucgb@mail.ru</t>
  </si>
  <si>
    <t>Шувалова Марина Олеговна</t>
  </si>
  <si>
    <t>В цену товара включены расходы: на упаковку, погрузку, доставку, разгрузку, страхование, уплату таможенных пошлин, налогов, сборов и других обязательных платежей, включая НДС.  В случае поставки товара зарубежного производства, товар должен быть растаможенным.</t>
  </si>
  <si>
    <t>Цены действительны до 31 декабря 2012 года.</t>
  </si>
  <si>
    <t>Обоснованием для расчета начальной (максимальной) цены была использована информация коммерческих предложений  фирм потенциальных участников размещения заказа, путем мониторирования цен. Начальная (максимальная) цена получена путем сложения средних цен, сформированных на основании предложенных цен потенциальными поставщиками.</t>
  </si>
  <si>
    <r>
      <t xml:space="preserve"> Способ размещения заказа             </t>
    </r>
    <r>
      <rPr>
        <i/>
        <sz val="10"/>
        <color theme="1"/>
        <rFont val="Calibri"/>
        <family val="2"/>
        <charset val="204"/>
        <scheme val="minor"/>
      </rPr>
      <t xml:space="preserve">  Запрос котировок</t>
    </r>
  </si>
  <si>
    <t>Тормозная жидкость</t>
  </si>
  <si>
    <t>Обоснование расчета  начальной (максимальной) цены гражданско-правового договора на приобретение  автомобильных масел за счет субсидии на выполнение муниципального задания для нужд гаража МБЛПУ «ЦГБ г. Югорска» на третий квартал 2012 года</t>
  </si>
  <si>
    <t>Начальная (максимальная) цена:  82 728 (Восемьдесят две тысячи семьсот двадцать восемь рублей) 00 копеек</t>
  </si>
  <si>
    <t>ИП Соловьев В.Ю.</t>
  </si>
  <si>
    <t>Вх. №428 от 01.06.2012г.</t>
  </si>
  <si>
    <t>628240, г. Советский, ул. Советская, д.2а</t>
  </si>
  <si>
    <t>ИП Хурамшин А.С.</t>
  </si>
  <si>
    <t>Вх. №437 от 08.06.2012г.</t>
  </si>
  <si>
    <t>628260, г. Югорск, ул. Октябрьская, д. 2А</t>
  </si>
  <si>
    <t>8(34675) 7-63-33</t>
  </si>
  <si>
    <t>ИП Прыгунова Г.Н.</t>
  </si>
  <si>
    <t>Вх. №438 от 21.06.2012г.</t>
  </si>
  <si>
    <t>628240, г. Советский, ул. Нефтяников, д. 1</t>
  </si>
  <si>
    <t>8(34675) 3-85-00</t>
  </si>
  <si>
    <t>И.о. главного врача                    _______________В. В. Быков</t>
  </si>
  <si>
    <t>Начальник ОМТС                       _______________О.В.Кажуро</t>
  </si>
  <si>
    <t>Дата составления сводной таблицы  25 июня 2012 года</t>
  </si>
  <si>
    <t xml:space="preserve"> </t>
  </si>
  <si>
    <t>Синтетическое моторное масло</t>
  </si>
  <si>
    <t>Форма выпуска: канистра не менее 4-х литров. Для бензиновых двигателей. Вязкость кинематическая, ASTM D445  сСт при 40 ºC 84; сСт при 100 °C 14; Зольность сульфатная, % мас., ASTM D874 1,1; Содержание фосфора, % 0,095; Температура вспышки, °C, ASTM D 92 222; Плотность при 15ºC, кг/л, ASTM D4052 0,855; Температура застывания, °C, ASTM D97 -39</t>
  </si>
  <si>
    <t>Полусинтетический смазочный материал</t>
  </si>
  <si>
    <t>Форма выпуска: канистра не менее 4-х литров. класс вязкости 10W-40,  плотность при 15°С — 0,870,  вязкость кинематическая при 40°С, мм2/с — 95, вязкость кинематическая при 100°С, мм2/с — 14,9, индекс вязкости — 165, температура вспышки в открытом тигле, °С — 208, температура застывания, °С: —30.</t>
  </si>
  <si>
    <t>Минеральное моторное масло для бензиновых двигателей</t>
  </si>
  <si>
    <t>Форма выпуска: канистра не менее 50-ти  литров. Вязкость при 100°С, мм2/с 12,5-16,3; Индекс вязкости, min 105; Температура вспышки в открытом тигле oC, min 210; Температура застывания oC, max минус 25; Щелочное число, мг КОН/1г масла, min 4; Зольность сульфатная, %, max 1; Массовая  доля активных элементов Ca/Zn, %, min 0,16/0,09</t>
  </si>
  <si>
    <t>Жидкость охлаждающая незамерзающая</t>
  </si>
  <si>
    <t>Форма выпуска: канистра не менее 10-ти  литров. Внешний вид Прозрачная однородно окрашенная жидкость без механических примесей. Плотность, г/см3 1,065 — 1,085.  Щелочность, см3, не менее 10. Водородный показатель (pH) 7,5 — 11,0. Температура начала кристаллизации, °С, не выше минус 40. Вспенивание: - объем пены, см3, не более 30; - время исчезновения пены, с, не более 3; Фракционные данные; температура начала перегонки, °С, не ниже 100; массовая доля жидкости, перегоняемой до 150°С, %, не более 50; Температура начала кипения, °С, не ниже 100</t>
  </si>
  <si>
    <t>Форма выпуска: канистра не менее 0,5 литра. Внешний вид Прозрачная однородная жидкость от светло-желтого до светло-коричневого цвета без осадка и видимых механических примесей. Температура кипения сухой жидкости, °С, не менее 230. Температура кипения увлажненной жидкости, °С, не менее 155. Стабильность при высокой температуре, °С, не более 3,0. Показатель активности, pH, в пределах 7,5 — 11,5. Вязкость кинематическая, мм2/сек. при минус (40±1)°С, не более 1800. при минус (100±5)°С, не менее 1,5. Плотность при 20°С не нормируется</t>
  </si>
</sst>
</file>

<file path=xl/styles.xml><?xml version="1.0" encoding="utf-8"?>
<styleSheet xmlns="http://schemas.openxmlformats.org/spreadsheetml/2006/main">
  <numFmts count="1">
    <numFmt numFmtId="164" formatCode="0.0"/>
  </numFmts>
  <fonts count="9">
    <font>
      <sz val="11"/>
      <color theme="1"/>
      <name val="Calibri"/>
      <family val="2"/>
      <charset val="204"/>
      <scheme val="minor"/>
    </font>
    <font>
      <b/>
      <sz val="11"/>
      <color theme="1"/>
      <name val="Times New Roman"/>
      <family val="1"/>
      <charset val="204"/>
    </font>
    <font>
      <sz val="11"/>
      <color theme="1"/>
      <name val="Times New Roman"/>
      <family val="1"/>
      <charset val="204"/>
    </font>
    <font>
      <b/>
      <sz val="11"/>
      <color theme="1"/>
      <name val="Calibri"/>
      <family val="2"/>
      <charset val="204"/>
      <scheme val="minor"/>
    </font>
    <font>
      <sz val="10"/>
      <color theme="1"/>
      <name val="Times New Roman"/>
      <family val="1"/>
      <charset val="204"/>
    </font>
    <font>
      <sz val="10"/>
      <color theme="1"/>
      <name val="Calibri"/>
      <family val="2"/>
      <charset val="204"/>
      <scheme val="minor"/>
    </font>
    <font>
      <b/>
      <sz val="10"/>
      <color theme="1"/>
      <name val="Times New Roman"/>
      <family val="1"/>
      <charset val="204"/>
    </font>
    <font>
      <b/>
      <sz val="10"/>
      <color theme="1"/>
      <name val="Calibri"/>
      <family val="2"/>
      <charset val="204"/>
      <scheme val="minor"/>
    </font>
    <font>
      <i/>
      <sz val="10"/>
      <color theme="1"/>
      <name val="Calibri"/>
      <family val="2"/>
      <charset val="204"/>
      <scheme val="minor"/>
    </font>
  </fonts>
  <fills count="2">
    <fill>
      <patternFill patternType="none"/>
    </fill>
    <fill>
      <patternFill patternType="gray125"/>
    </fill>
  </fills>
  <borders count="13">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53">
    <xf numFmtId="0" fontId="0" fillId="0" borderId="0" xfId="0"/>
    <xf numFmtId="0" fontId="1" fillId="0" borderId="0" xfId="0" applyFont="1"/>
    <xf numFmtId="2" fontId="2" fillId="0" borderId="0" xfId="0" applyNumberFormat="1" applyFont="1" applyBorder="1" applyAlignment="1">
      <alignment horizontal="center" vertical="center"/>
    </xf>
    <xf numFmtId="164" fontId="1" fillId="0" borderId="0" xfId="0" applyNumberFormat="1" applyFont="1" applyBorder="1" applyAlignment="1"/>
    <xf numFmtId="0" fontId="3" fillId="0" borderId="0" xfId="0" applyFont="1" applyBorder="1" applyAlignment="1"/>
    <xf numFmtId="0" fontId="0" fillId="0" borderId="0" xfId="0" applyAlignment="1"/>
    <xf numFmtId="0" fontId="4" fillId="0" borderId="10" xfId="0" applyFont="1" applyBorder="1" applyAlignment="1">
      <alignment horizontal="center" vertical="center" wrapText="1"/>
    </xf>
    <xf numFmtId="0" fontId="4" fillId="0" borderId="10" xfId="0" applyFont="1" applyBorder="1" applyAlignment="1">
      <alignment horizontal="center"/>
    </xf>
    <xf numFmtId="0" fontId="5" fillId="0" borderId="0" xfId="0" applyFont="1"/>
    <xf numFmtId="0" fontId="4" fillId="0" borderId="0" xfId="0" applyFont="1" applyFill="1" applyBorder="1"/>
    <xf numFmtId="0" fontId="4" fillId="0" borderId="0" xfId="0" applyFont="1" applyBorder="1"/>
    <xf numFmtId="0" fontId="4" fillId="0" borderId="0" xfId="0" applyFont="1"/>
    <xf numFmtId="0" fontId="4" fillId="0" borderId="8" xfId="0" applyFont="1" applyBorder="1" applyAlignment="1">
      <alignment horizontal="center" vertical="center"/>
    </xf>
    <xf numFmtId="0" fontId="5" fillId="0" borderId="0" xfId="0" applyFont="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2" fontId="4" fillId="0" borderId="6" xfId="0" applyNumberFormat="1" applyFont="1" applyBorder="1" applyAlignment="1">
      <alignment horizontal="center" vertical="center"/>
    </xf>
    <xf numFmtId="0" fontId="4" fillId="0" borderId="11" xfId="0" applyFont="1" applyBorder="1" applyAlignment="1">
      <alignment horizontal="center"/>
    </xf>
    <xf numFmtId="0" fontId="4" fillId="0" borderId="11" xfId="0" applyFont="1" applyBorder="1" applyAlignment="1">
      <alignment horizontal="center" vertical="center" wrapText="1"/>
    </xf>
    <xf numFmtId="2" fontId="4" fillId="0" borderId="11" xfId="0" applyNumberFormat="1" applyFont="1" applyBorder="1" applyAlignment="1">
      <alignment horizontal="center" vertical="center"/>
    </xf>
    <xf numFmtId="0" fontId="4" fillId="0" borderId="11" xfId="0" applyFont="1" applyBorder="1" applyAlignment="1">
      <alignment horizontal="center" vertical="center" wrapText="1"/>
    </xf>
    <xf numFmtId="0" fontId="5" fillId="0" borderId="11" xfId="0" applyFont="1" applyBorder="1" applyAlignment="1"/>
    <xf numFmtId="0" fontId="4" fillId="0" borderId="11" xfId="0" applyFont="1" applyBorder="1" applyAlignment="1">
      <alignment horizontal="center"/>
    </xf>
    <xf numFmtId="0" fontId="4" fillId="0" borderId="0" xfId="0" applyFont="1" applyAlignment="1">
      <alignment horizontal="left"/>
    </xf>
    <xf numFmtId="0" fontId="4" fillId="0" borderId="0" xfId="0" applyFont="1" applyBorder="1" applyAlignment="1"/>
    <xf numFmtId="0" fontId="5" fillId="0" borderId="0" xfId="0" applyFont="1" applyAlignment="1"/>
    <xf numFmtId="0" fontId="4" fillId="0" borderId="0" xfId="0" applyFont="1" applyAlignment="1"/>
    <xf numFmtId="49" fontId="4" fillId="0" borderId="11" xfId="0" applyNumberFormat="1" applyFont="1" applyBorder="1" applyAlignment="1">
      <alignment horizontal="center" vertical="center" wrapText="1"/>
    </xf>
    <xf numFmtId="164" fontId="4" fillId="0" borderId="11" xfId="0" applyNumberFormat="1" applyFont="1" applyBorder="1" applyAlignment="1">
      <alignment horizontal="center" vertical="center" wrapText="1"/>
    </xf>
    <xf numFmtId="164" fontId="4" fillId="0" borderId="11" xfId="0" applyNumberFormat="1" applyFont="1" applyBorder="1" applyAlignment="1">
      <alignment horizontal="center"/>
    </xf>
    <xf numFmtId="0" fontId="5" fillId="0" borderId="11" xfId="0" applyFont="1" applyBorder="1" applyAlignment="1">
      <alignment horizontal="center"/>
    </xf>
    <xf numFmtId="0" fontId="4" fillId="0" borderId="3" xfId="0" applyFont="1" applyBorder="1" applyAlignment="1">
      <alignment horizontal="center" vertical="center" wrapText="1"/>
    </xf>
    <xf numFmtId="0" fontId="4" fillId="0" borderId="6" xfId="0" applyFont="1" applyBorder="1" applyAlignment="1">
      <alignment horizontal="center" vertical="center" wrapText="1"/>
    </xf>
    <xf numFmtId="0" fontId="6" fillId="0" borderId="0" xfId="0" applyFont="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xf>
    <xf numFmtId="0" fontId="0" fillId="0" borderId="12" xfId="0" applyBorder="1" applyAlignment="1"/>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0" xfId="0" applyFont="1" applyFill="1" applyBorder="1" applyAlignment="1">
      <alignment horizontal="left" vertical="center" wrapText="1"/>
    </xf>
    <xf numFmtId="0" fontId="4" fillId="0" borderId="0" xfId="0" applyFont="1" applyFill="1" applyBorder="1" applyAlignment="1"/>
    <xf numFmtId="0" fontId="4" fillId="0" borderId="8" xfId="0" applyFont="1" applyBorder="1" applyAlignment="1">
      <alignment horizontal="center"/>
    </xf>
    <xf numFmtId="0" fontId="5" fillId="0" borderId="9" xfId="0" applyFont="1" applyBorder="1" applyAlignment="1"/>
    <xf numFmtId="0" fontId="4" fillId="0" borderId="1" xfId="0" applyFont="1" applyBorder="1" applyAlignment="1">
      <alignment horizontal="center"/>
    </xf>
    <xf numFmtId="0" fontId="4" fillId="0" borderId="7" xfId="0" applyFont="1" applyBorder="1" applyAlignment="1"/>
    <xf numFmtId="0" fontId="5" fillId="0" borderId="2"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164" fontId="6" fillId="0" borderId="4" xfId="0" applyNumberFormat="1" applyFont="1" applyBorder="1" applyAlignment="1">
      <alignment horizontal="center" vertical="center"/>
    </xf>
    <xf numFmtId="0" fontId="7" fillId="0" borderId="5" xfId="0" applyFont="1" applyBorder="1" applyAlignment="1">
      <alignment horizontal="center" vertical="center"/>
    </xf>
    <xf numFmtId="0" fontId="5" fillId="0" borderId="0" xfId="0" applyNumberFormat="1" applyFont="1" applyAlignment="1">
      <alignment horizontal="left"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62"/>
  <sheetViews>
    <sheetView tabSelected="1" topLeftCell="A22" zoomScale="106" zoomScaleNormal="106" workbookViewId="0">
      <selection activeCell="J43" sqref="J43"/>
    </sheetView>
  </sheetViews>
  <sheetFormatPr defaultRowHeight="15"/>
  <cols>
    <col min="1" max="1" width="13.7109375" customWidth="1"/>
    <col min="2" max="2" width="9" customWidth="1"/>
    <col min="3" max="3" width="30.42578125" customWidth="1"/>
    <col min="4" max="4" width="29.140625" customWidth="1"/>
    <col min="5" max="5" width="29" customWidth="1"/>
    <col min="6" max="6" width="13.42578125" customWidth="1"/>
    <col min="7" max="7" width="14.85546875" customWidth="1"/>
  </cols>
  <sheetData>
    <row r="1" spans="1:7">
      <c r="A1" s="33" t="s">
        <v>24</v>
      </c>
      <c r="B1" s="25"/>
      <c r="C1" s="25"/>
      <c r="D1" s="25"/>
      <c r="E1" s="25"/>
      <c r="F1" s="25"/>
      <c r="G1" s="25"/>
    </row>
    <row r="2" spans="1:7" ht="25.5" customHeight="1">
      <c r="A2" s="25"/>
      <c r="B2" s="25"/>
      <c r="C2" s="25"/>
      <c r="D2" s="25"/>
      <c r="E2" s="25"/>
      <c r="F2" s="25"/>
      <c r="G2" s="25"/>
    </row>
    <row r="3" spans="1:7" ht="10.5" customHeight="1">
      <c r="A3" s="1"/>
      <c r="B3" s="5"/>
      <c r="C3" s="5"/>
      <c r="D3" s="5"/>
      <c r="E3" s="5"/>
      <c r="F3" s="5"/>
      <c r="G3" s="5"/>
    </row>
    <row r="4" spans="1:7" ht="12" customHeight="1">
      <c r="A4" s="1"/>
      <c r="B4" s="5"/>
      <c r="C4" s="35" t="s">
        <v>22</v>
      </c>
      <c r="D4" s="36"/>
      <c r="E4" s="36"/>
      <c r="F4" s="36"/>
      <c r="G4" s="36"/>
    </row>
    <row r="5" spans="1:7">
      <c r="A5" s="20" t="s">
        <v>0</v>
      </c>
      <c r="B5" s="21"/>
      <c r="C5" s="20" t="s">
        <v>1</v>
      </c>
      <c r="D5" s="34"/>
      <c r="E5" s="34"/>
      <c r="F5" s="20" t="s">
        <v>2</v>
      </c>
      <c r="G5" s="20" t="s">
        <v>3</v>
      </c>
    </row>
    <row r="6" spans="1:7">
      <c r="A6" s="21"/>
      <c r="B6" s="21"/>
      <c r="C6" s="17">
        <v>1</v>
      </c>
      <c r="D6" s="17">
        <v>2</v>
      </c>
      <c r="E6" s="17">
        <v>3</v>
      </c>
      <c r="F6" s="20"/>
      <c r="G6" s="20"/>
    </row>
    <row r="7" spans="1:7" ht="11.25" customHeight="1">
      <c r="A7" s="20" t="s">
        <v>4</v>
      </c>
      <c r="B7" s="21"/>
      <c r="C7" s="27" t="s">
        <v>41</v>
      </c>
      <c r="D7" s="20"/>
      <c r="E7" s="20"/>
      <c r="F7" s="20" t="s">
        <v>5</v>
      </c>
      <c r="G7" s="20" t="s">
        <v>5</v>
      </c>
    </row>
    <row r="8" spans="1:7" ht="4.5" customHeight="1">
      <c r="A8" s="21"/>
      <c r="B8" s="21"/>
      <c r="C8" s="20"/>
      <c r="D8" s="20"/>
      <c r="E8" s="20"/>
      <c r="F8" s="20"/>
      <c r="G8" s="20"/>
    </row>
    <row r="9" spans="1:7" ht="52.5" customHeight="1">
      <c r="A9" s="20" t="s">
        <v>6</v>
      </c>
      <c r="B9" s="21"/>
      <c r="C9" s="20" t="s">
        <v>42</v>
      </c>
      <c r="D9" s="20"/>
      <c r="E9" s="20"/>
      <c r="F9" s="18" t="s">
        <v>5</v>
      </c>
      <c r="G9" s="18" t="s">
        <v>5</v>
      </c>
    </row>
    <row r="10" spans="1:7" ht="15.75" customHeight="1">
      <c r="A10" s="22" t="s">
        <v>7</v>
      </c>
      <c r="B10" s="21"/>
      <c r="C10" s="20">
        <v>6</v>
      </c>
      <c r="D10" s="20"/>
      <c r="E10" s="20"/>
      <c r="F10" s="17" t="s">
        <v>5</v>
      </c>
      <c r="G10" s="17" t="s">
        <v>5</v>
      </c>
    </row>
    <row r="11" spans="1:7">
      <c r="A11" s="28" t="s">
        <v>8</v>
      </c>
      <c r="B11" s="21"/>
      <c r="C11" s="19">
        <v>1750</v>
      </c>
      <c r="D11" s="19">
        <v>2950</v>
      </c>
      <c r="E11" s="19">
        <v>1990</v>
      </c>
      <c r="F11" s="19">
        <f>(E11+D11+C11)/3</f>
        <v>2230</v>
      </c>
      <c r="G11" s="19">
        <f>F11</f>
        <v>2230</v>
      </c>
    </row>
    <row r="12" spans="1:7">
      <c r="A12" s="29" t="s">
        <v>9</v>
      </c>
      <c r="B12" s="30"/>
      <c r="C12" s="19">
        <f>C11*C10</f>
        <v>10500</v>
      </c>
      <c r="D12" s="19">
        <f>D11*C10</f>
        <v>17700</v>
      </c>
      <c r="E12" s="19">
        <f>E11*C10</f>
        <v>11940</v>
      </c>
      <c r="F12" s="19">
        <f>F11*C10</f>
        <v>13380</v>
      </c>
      <c r="G12" s="19">
        <f>F11*C10</f>
        <v>13380</v>
      </c>
    </row>
    <row r="13" spans="1:7" ht="6.75" customHeight="1">
      <c r="A13" s="20" t="s">
        <v>4</v>
      </c>
      <c r="B13" s="21"/>
      <c r="C13" s="27" t="s">
        <v>43</v>
      </c>
      <c r="D13" s="20"/>
      <c r="E13" s="20"/>
      <c r="F13" s="20" t="s">
        <v>5</v>
      </c>
      <c r="G13" s="20" t="s">
        <v>5</v>
      </c>
    </row>
    <row r="14" spans="1:7" ht="9" customHeight="1">
      <c r="A14" s="21"/>
      <c r="B14" s="21"/>
      <c r="C14" s="20"/>
      <c r="D14" s="20"/>
      <c r="E14" s="20"/>
      <c r="F14" s="20"/>
      <c r="G14" s="20"/>
    </row>
    <row r="15" spans="1:7" ht="43.5" customHeight="1">
      <c r="A15" s="20" t="s">
        <v>6</v>
      </c>
      <c r="B15" s="21"/>
      <c r="C15" s="20" t="s">
        <v>44</v>
      </c>
      <c r="D15" s="20"/>
      <c r="E15" s="20"/>
      <c r="F15" s="18" t="s">
        <v>5</v>
      </c>
      <c r="G15" s="18" t="s">
        <v>5</v>
      </c>
    </row>
    <row r="16" spans="1:7">
      <c r="A16" s="22" t="s">
        <v>7</v>
      </c>
      <c r="B16" s="21"/>
      <c r="C16" s="20">
        <v>33</v>
      </c>
      <c r="D16" s="20"/>
      <c r="E16" s="20"/>
      <c r="F16" s="17" t="s">
        <v>5</v>
      </c>
      <c r="G16" s="17" t="s">
        <v>5</v>
      </c>
    </row>
    <row r="17" spans="1:10">
      <c r="A17" s="28" t="s">
        <v>8</v>
      </c>
      <c r="B17" s="21"/>
      <c r="C17" s="19">
        <v>880</v>
      </c>
      <c r="D17" s="19">
        <v>1298</v>
      </c>
      <c r="E17" s="19">
        <v>1230</v>
      </c>
      <c r="F17" s="19">
        <f>(E17+D17+C17)/3</f>
        <v>1136</v>
      </c>
      <c r="G17" s="19">
        <f>F17</f>
        <v>1136</v>
      </c>
    </row>
    <row r="18" spans="1:10">
      <c r="A18" s="29" t="s">
        <v>9</v>
      </c>
      <c r="B18" s="30"/>
      <c r="C18" s="19">
        <f>C17*C16</f>
        <v>29040</v>
      </c>
      <c r="D18" s="19">
        <f>D17*C16</f>
        <v>42834</v>
      </c>
      <c r="E18" s="19">
        <f>E17*C16</f>
        <v>40590</v>
      </c>
      <c r="F18" s="19">
        <f>F17*C16</f>
        <v>37488</v>
      </c>
      <c r="G18" s="19">
        <f>F17*C16</f>
        <v>37488</v>
      </c>
    </row>
    <row r="19" spans="1:10" ht="9" customHeight="1">
      <c r="A19" s="20" t="s">
        <v>4</v>
      </c>
      <c r="B19" s="21"/>
      <c r="C19" s="27" t="s">
        <v>45</v>
      </c>
      <c r="D19" s="20"/>
      <c r="E19" s="20"/>
      <c r="F19" s="20" t="s">
        <v>5</v>
      </c>
      <c r="G19" s="20" t="s">
        <v>5</v>
      </c>
      <c r="J19" t="s">
        <v>40</v>
      </c>
    </row>
    <row r="20" spans="1:10" ht="7.5" customHeight="1">
      <c r="A20" s="21"/>
      <c r="B20" s="21"/>
      <c r="C20" s="20"/>
      <c r="D20" s="20"/>
      <c r="E20" s="20"/>
      <c r="F20" s="20"/>
      <c r="G20" s="20"/>
    </row>
    <row r="21" spans="1:10" ht="53.25" customHeight="1">
      <c r="A21" s="20" t="s">
        <v>6</v>
      </c>
      <c r="B21" s="21"/>
      <c r="C21" s="20" t="s">
        <v>46</v>
      </c>
      <c r="D21" s="20"/>
      <c r="E21" s="20"/>
      <c r="F21" s="18" t="s">
        <v>5</v>
      </c>
      <c r="G21" s="18" t="s">
        <v>5</v>
      </c>
    </row>
    <row r="22" spans="1:10">
      <c r="A22" s="22" t="s">
        <v>7</v>
      </c>
      <c r="B22" s="21"/>
      <c r="C22" s="20">
        <v>1</v>
      </c>
      <c r="D22" s="20"/>
      <c r="E22" s="20"/>
      <c r="F22" s="17" t="s">
        <v>5</v>
      </c>
      <c r="G22" s="17" t="s">
        <v>5</v>
      </c>
    </row>
    <row r="23" spans="1:10">
      <c r="A23" s="28" t="s">
        <v>8</v>
      </c>
      <c r="B23" s="21"/>
      <c r="C23" s="19">
        <v>4580</v>
      </c>
      <c r="D23" s="19">
        <v>5664</v>
      </c>
      <c r="E23" s="19">
        <v>5350</v>
      </c>
      <c r="F23" s="19">
        <f>(E23+D23+C23)/3</f>
        <v>5198</v>
      </c>
      <c r="G23" s="19">
        <f>F23</f>
        <v>5198</v>
      </c>
    </row>
    <row r="24" spans="1:10">
      <c r="A24" s="29" t="s">
        <v>9</v>
      </c>
      <c r="B24" s="30"/>
      <c r="C24" s="19">
        <f>C23*C22</f>
        <v>4580</v>
      </c>
      <c r="D24" s="19">
        <f>D23*C22</f>
        <v>5664</v>
      </c>
      <c r="E24" s="19">
        <f>E23*C22</f>
        <v>5350</v>
      </c>
      <c r="F24" s="19">
        <f>F23*C22</f>
        <v>5198</v>
      </c>
      <c r="G24" s="19">
        <f>F23*C22</f>
        <v>5198</v>
      </c>
    </row>
    <row r="25" spans="1:10" ht="6.75" customHeight="1">
      <c r="A25" s="20" t="s">
        <v>4</v>
      </c>
      <c r="B25" s="21"/>
      <c r="C25" s="27" t="s">
        <v>47</v>
      </c>
      <c r="D25" s="20"/>
      <c r="E25" s="20"/>
      <c r="F25" s="20" t="s">
        <v>5</v>
      </c>
      <c r="G25" s="20" t="s">
        <v>5</v>
      </c>
    </row>
    <row r="26" spans="1:10" ht="7.5" customHeight="1">
      <c r="A26" s="21"/>
      <c r="B26" s="21"/>
      <c r="C26" s="20"/>
      <c r="D26" s="20"/>
      <c r="E26" s="20"/>
      <c r="F26" s="20"/>
      <c r="G26" s="20"/>
    </row>
    <row r="27" spans="1:10" ht="81" customHeight="1">
      <c r="A27" s="20" t="s">
        <v>6</v>
      </c>
      <c r="B27" s="21"/>
      <c r="C27" s="20" t="s">
        <v>48</v>
      </c>
      <c r="D27" s="20"/>
      <c r="E27" s="20"/>
      <c r="F27" s="18" t="s">
        <v>5</v>
      </c>
      <c r="G27" s="18" t="s">
        <v>5</v>
      </c>
    </row>
    <row r="28" spans="1:10">
      <c r="A28" s="22" t="s">
        <v>7</v>
      </c>
      <c r="B28" s="21"/>
      <c r="C28" s="20">
        <v>34</v>
      </c>
      <c r="D28" s="20"/>
      <c r="E28" s="20"/>
      <c r="F28" s="17" t="s">
        <v>5</v>
      </c>
      <c r="G28" s="17" t="s">
        <v>5</v>
      </c>
    </row>
    <row r="29" spans="1:10">
      <c r="A29" s="28" t="s">
        <v>8</v>
      </c>
      <c r="B29" s="21"/>
      <c r="C29" s="19">
        <v>600</v>
      </c>
      <c r="D29" s="19">
        <v>731.6</v>
      </c>
      <c r="E29" s="19">
        <v>690</v>
      </c>
      <c r="F29" s="19">
        <f>(E29+D29+C29)/3</f>
        <v>673.86666666666667</v>
      </c>
      <c r="G29" s="19">
        <f>F29</f>
        <v>673.86666666666667</v>
      </c>
    </row>
    <row r="30" spans="1:10">
      <c r="A30" s="29" t="s">
        <v>9</v>
      </c>
      <c r="B30" s="30"/>
      <c r="C30" s="19">
        <f>C29*C28</f>
        <v>20400</v>
      </c>
      <c r="D30" s="19">
        <f>D29*C28</f>
        <v>24874.400000000001</v>
      </c>
      <c r="E30" s="19">
        <f>E29*C28</f>
        <v>23460</v>
      </c>
      <c r="F30" s="19">
        <f>F29*C28</f>
        <v>22911.466666666667</v>
      </c>
      <c r="G30" s="19">
        <f>F29*C28</f>
        <v>22911.466666666667</v>
      </c>
    </row>
    <row r="31" spans="1:10" ht="9" customHeight="1">
      <c r="A31" s="20" t="s">
        <v>4</v>
      </c>
      <c r="B31" s="21"/>
      <c r="C31" s="27" t="s">
        <v>23</v>
      </c>
      <c r="D31" s="20"/>
      <c r="E31" s="20"/>
      <c r="F31" s="20" t="s">
        <v>5</v>
      </c>
      <c r="G31" s="20" t="s">
        <v>5</v>
      </c>
    </row>
    <row r="32" spans="1:10" ht="7.5" customHeight="1">
      <c r="A32" s="21"/>
      <c r="B32" s="21"/>
      <c r="C32" s="20"/>
      <c r="D32" s="20"/>
      <c r="E32" s="20"/>
      <c r="F32" s="20"/>
      <c r="G32" s="20"/>
    </row>
    <row r="33" spans="1:7" ht="81.75" customHeight="1">
      <c r="A33" s="20" t="s">
        <v>6</v>
      </c>
      <c r="B33" s="21"/>
      <c r="C33" s="20" t="s">
        <v>49</v>
      </c>
      <c r="D33" s="20"/>
      <c r="E33" s="20"/>
      <c r="F33" s="18" t="s">
        <v>5</v>
      </c>
      <c r="G33" s="18" t="s">
        <v>5</v>
      </c>
    </row>
    <row r="34" spans="1:7">
      <c r="A34" s="22" t="s">
        <v>7</v>
      </c>
      <c r="B34" s="21"/>
      <c r="C34" s="20">
        <v>48</v>
      </c>
      <c r="D34" s="20"/>
      <c r="E34" s="20"/>
      <c r="F34" s="17" t="s">
        <v>5</v>
      </c>
      <c r="G34" s="17" t="s">
        <v>5</v>
      </c>
    </row>
    <row r="35" spans="1:7">
      <c r="A35" s="28" t="s">
        <v>8</v>
      </c>
      <c r="B35" s="21"/>
      <c r="C35" s="19">
        <v>40</v>
      </c>
      <c r="D35" s="19">
        <v>94.4</v>
      </c>
      <c r="E35" s="19">
        <v>100</v>
      </c>
      <c r="F35" s="19">
        <f>(E35+D35+C35)/3</f>
        <v>78.13333333333334</v>
      </c>
      <c r="G35" s="19">
        <f>F35</f>
        <v>78.13333333333334</v>
      </c>
    </row>
    <row r="36" spans="1:7">
      <c r="A36" s="29" t="s">
        <v>9</v>
      </c>
      <c r="B36" s="30"/>
      <c r="C36" s="19">
        <f>C35*C34</f>
        <v>1920</v>
      </c>
      <c r="D36" s="19">
        <f>D35*C34</f>
        <v>4531.2000000000007</v>
      </c>
      <c r="E36" s="19">
        <f>E35*C34</f>
        <v>4800</v>
      </c>
      <c r="F36" s="19">
        <f>F35*C34</f>
        <v>3750.4000000000005</v>
      </c>
      <c r="G36" s="19">
        <f>F35*C34</f>
        <v>3750.4000000000005</v>
      </c>
    </row>
    <row r="37" spans="1:7" ht="15.75" thickBot="1">
      <c r="A37" s="50" t="s">
        <v>9</v>
      </c>
      <c r="B37" s="51"/>
      <c r="C37" s="16">
        <f>C36+C30+C24+C18+C12</f>
        <v>66440</v>
      </c>
      <c r="D37" s="16">
        <f t="shared" ref="D37:G37" si="0">D36+D30+D24+D18+D12</f>
        <v>95603.6</v>
      </c>
      <c r="E37" s="16">
        <f t="shared" si="0"/>
        <v>86140</v>
      </c>
      <c r="F37" s="16">
        <f t="shared" si="0"/>
        <v>82727.866666666669</v>
      </c>
      <c r="G37" s="16">
        <f t="shared" si="0"/>
        <v>82727.866666666669</v>
      </c>
    </row>
    <row r="38" spans="1:7" ht="9" customHeight="1">
      <c r="A38" s="3"/>
      <c r="B38" s="4"/>
      <c r="C38" s="2"/>
      <c r="D38" s="2"/>
      <c r="E38" s="2"/>
      <c r="F38" s="2"/>
      <c r="G38" s="2"/>
    </row>
    <row r="39" spans="1:7">
      <c r="A39" s="42" t="s">
        <v>25</v>
      </c>
      <c r="B39" s="25"/>
      <c r="C39" s="25"/>
      <c r="D39" s="25"/>
      <c r="E39" s="25"/>
      <c r="F39" s="25"/>
      <c r="G39" s="25"/>
    </row>
    <row r="40" spans="1:7" ht="40.5" customHeight="1">
      <c r="A40" s="41" t="s">
        <v>19</v>
      </c>
      <c r="B40" s="25"/>
      <c r="C40" s="25"/>
      <c r="D40" s="25"/>
      <c r="E40" s="25"/>
      <c r="F40" s="25"/>
      <c r="G40" s="25"/>
    </row>
    <row r="41" spans="1:7">
      <c r="A41" s="42" t="s">
        <v>20</v>
      </c>
      <c r="B41" s="25"/>
      <c r="C41" s="25"/>
      <c r="D41" s="25"/>
      <c r="E41" s="11"/>
      <c r="F41" s="11"/>
      <c r="G41" s="11"/>
    </row>
    <row r="42" spans="1:7" ht="15.75" thickBot="1">
      <c r="A42" s="8"/>
      <c r="B42" s="9"/>
      <c r="C42" s="10"/>
      <c r="D42" s="10"/>
      <c r="E42" s="11"/>
      <c r="F42" s="11"/>
      <c r="G42" s="11"/>
    </row>
    <row r="43" spans="1:7" ht="27.75" customHeight="1" thickBot="1">
      <c r="A43" s="43" t="s">
        <v>10</v>
      </c>
      <c r="B43" s="44"/>
      <c r="C43" s="12" t="s">
        <v>13</v>
      </c>
      <c r="D43" s="6" t="s">
        <v>14</v>
      </c>
      <c r="E43" s="45" t="s">
        <v>11</v>
      </c>
      <c r="F43" s="46"/>
      <c r="G43" s="7" t="s">
        <v>12</v>
      </c>
    </row>
    <row r="44" spans="1:7" ht="15" customHeight="1">
      <c r="A44" s="37">
        <v>1</v>
      </c>
      <c r="B44" s="47"/>
      <c r="C44" s="31" t="s">
        <v>26</v>
      </c>
      <c r="D44" s="31" t="s">
        <v>27</v>
      </c>
      <c r="E44" s="37" t="s">
        <v>28</v>
      </c>
      <c r="F44" s="38"/>
      <c r="G44" s="31"/>
    </row>
    <row r="45" spans="1:7" ht="13.5" customHeight="1" thickBot="1">
      <c r="A45" s="48"/>
      <c r="B45" s="49"/>
      <c r="C45" s="32"/>
      <c r="D45" s="32"/>
      <c r="E45" s="39"/>
      <c r="F45" s="40"/>
      <c r="G45" s="32"/>
    </row>
    <row r="46" spans="1:7" ht="9.75" customHeight="1">
      <c r="A46" s="37">
        <v>2</v>
      </c>
      <c r="B46" s="47"/>
      <c r="C46" s="31" t="s">
        <v>29</v>
      </c>
      <c r="D46" s="31" t="s">
        <v>30</v>
      </c>
      <c r="E46" s="37" t="s">
        <v>31</v>
      </c>
      <c r="F46" s="38"/>
      <c r="G46" s="31" t="s">
        <v>32</v>
      </c>
    </row>
    <row r="47" spans="1:7" ht="13.5" customHeight="1" thickBot="1">
      <c r="A47" s="48"/>
      <c r="B47" s="49"/>
      <c r="C47" s="32"/>
      <c r="D47" s="32"/>
      <c r="E47" s="39"/>
      <c r="F47" s="40"/>
      <c r="G47" s="32"/>
    </row>
    <row r="48" spans="1:7" ht="11.25" customHeight="1">
      <c r="A48" s="37">
        <v>3</v>
      </c>
      <c r="B48" s="47"/>
      <c r="C48" s="31" t="s">
        <v>33</v>
      </c>
      <c r="D48" s="31" t="s">
        <v>34</v>
      </c>
      <c r="E48" s="37" t="s">
        <v>35</v>
      </c>
      <c r="F48" s="38"/>
      <c r="G48" s="31" t="s">
        <v>36</v>
      </c>
    </row>
    <row r="49" spans="1:7" ht="13.5" customHeight="1" thickBot="1">
      <c r="A49" s="48"/>
      <c r="B49" s="49"/>
      <c r="C49" s="32"/>
      <c r="D49" s="32"/>
      <c r="E49" s="39"/>
      <c r="F49" s="40"/>
      <c r="G49" s="32"/>
    </row>
    <row r="50" spans="1:7" ht="13.5" customHeight="1">
      <c r="A50" s="13"/>
      <c r="B50" s="13"/>
      <c r="C50" s="14"/>
      <c r="D50" s="14"/>
      <c r="E50" s="14"/>
      <c r="F50" s="14"/>
      <c r="G50" s="15"/>
    </row>
    <row r="51" spans="1:7" ht="17.25" customHeight="1">
      <c r="A51" s="52" t="s">
        <v>21</v>
      </c>
      <c r="B51" s="52"/>
      <c r="C51" s="52"/>
      <c r="D51" s="52"/>
      <c r="E51" s="52"/>
      <c r="F51" s="52"/>
      <c r="G51" s="52"/>
    </row>
    <row r="52" spans="1:7" ht="20.25" customHeight="1">
      <c r="A52" s="52"/>
      <c r="B52" s="52"/>
      <c r="C52" s="52"/>
      <c r="D52" s="52"/>
      <c r="E52" s="52"/>
      <c r="F52" s="52"/>
      <c r="G52" s="52"/>
    </row>
    <row r="53" spans="1:7">
      <c r="A53" s="13"/>
      <c r="B53" s="13"/>
      <c r="C53" s="14"/>
      <c r="D53" s="14"/>
      <c r="E53" s="14"/>
      <c r="F53" s="14"/>
      <c r="G53" s="15"/>
    </row>
    <row r="54" spans="1:7" s="8" customFormat="1" ht="12.75">
      <c r="A54" s="24" t="s">
        <v>37</v>
      </c>
      <c r="B54" s="25"/>
      <c r="C54" s="25"/>
      <c r="D54" s="25"/>
      <c r="E54" s="25"/>
      <c r="F54" s="25"/>
      <c r="G54" s="11"/>
    </row>
    <row r="55" spans="1:7" s="8" customFormat="1" ht="12.75">
      <c r="B55" s="11"/>
      <c r="C55" s="11"/>
      <c r="D55" s="11"/>
      <c r="E55" s="11"/>
      <c r="F55" s="11"/>
      <c r="G55" s="11"/>
    </row>
    <row r="56" spans="1:7" s="8" customFormat="1" ht="12.75">
      <c r="A56" s="26" t="s">
        <v>38</v>
      </c>
      <c r="B56" s="25"/>
      <c r="C56" s="25"/>
      <c r="D56" s="25"/>
      <c r="E56" s="25"/>
      <c r="F56" s="11"/>
      <c r="G56" s="11"/>
    </row>
    <row r="57" spans="1:7" s="8" customFormat="1" ht="22.5" customHeight="1">
      <c r="A57" s="26" t="s">
        <v>39</v>
      </c>
      <c r="B57" s="25"/>
      <c r="C57" s="25"/>
      <c r="D57" s="25"/>
      <c r="E57" s="25"/>
      <c r="F57" s="11"/>
      <c r="G57" s="11"/>
    </row>
    <row r="58" spans="1:7" s="8" customFormat="1" ht="21" customHeight="1">
      <c r="A58" s="11" t="s">
        <v>15</v>
      </c>
      <c r="B58" s="11"/>
      <c r="C58" s="11"/>
      <c r="D58" s="11"/>
    </row>
    <row r="59" spans="1:7" s="8" customFormat="1" ht="12.75">
      <c r="A59" s="23" t="s">
        <v>18</v>
      </c>
      <c r="B59" s="23"/>
      <c r="C59" s="23"/>
      <c r="D59" s="23"/>
    </row>
    <row r="60" spans="1:7" s="8" customFormat="1" ht="12.75">
      <c r="A60" s="11" t="s">
        <v>16</v>
      </c>
      <c r="B60" s="11"/>
      <c r="C60" s="11"/>
      <c r="D60" s="11"/>
    </row>
    <row r="61" spans="1:7" s="8" customFormat="1" ht="12.75">
      <c r="A61" s="11" t="s">
        <v>17</v>
      </c>
      <c r="B61" s="11"/>
      <c r="C61" s="11"/>
      <c r="D61" s="11"/>
    </row>
    <row r="62" spans="1:7" ht="24.75" customHeight="1"/>
  </sheetData>
  <mergeCells count="82">
    <mergeCell ref="A51:G52"/>
    <mergeCell ref="C19:E20"/>
    <mergeCell ref="F19:F20"/>
    <mergeCell ref="G19:G20"/>
    <mergeCell ref="A21:B21"/>
    <mergeCell ref="A46:B47"/>
    <mergeCell ref="E46:F47"/>
    <mergeCell ref="G46:G47"/>
    <mergeCell ref="C21:E21"/>
    <mergeCell ref="A22:B22"/>
    <mergeCell ref="C22:E22"/>
    <mergeCell ref="A23:B23"/>
    <mergeCell ref="A24:B24"/>
    <mergeCell ref="F25:F26"/>
    <mergeCell ref="G25:G26"/>
    <mergeCell ref="A27:B27"/>
    <mergeCell ref="A39:G39"/>
    <mergeCell ref="A29:B29"/>
    <mergeCell ref="A30:B30"/>
    <mergeCell ref="C28:E28"/>
    <mergeCell ref="F31:F32"/>
    <mergeCell ref="G31:G32"/>
    <mergeCell ref="A36:B36"/>
    <mergeCell ref="A37:B37"/>
    <mergeCell ref="A34:B34"/>
    <mergeCell ref="C34:E34"/>
    <mergeCell ref="A35:B35"/>
    <mergeCell ref="E48:F49"/>
    <mergeCell ref="G48:G49"/>
    <mergeCell ref="A40:G40"/>
    <mergeCell ref="A41:D41"/>
    <mergeCell ref="A43:B43"/>
    <mergeCell ref="E43:F43"/>
    <mergeCell ref="A44:B45"/>
    <mergeCell ref="E44:F45"/>
    <mergeCell ref="G44:G45"/>
    <mergeCell ref="C44:C45"/>
    <mergeCell ref="C46:C47"/>
    <mergeCell ref="C48:C49"/>
    <mergeCell ref="D44:D45"/>
    <mergeCell ref="A48:B49"/>
    <mergeCell ref="A19:B20"/>
    <mergeCell ref="A28:B28"/>
    <mergeCell ref="A31:B32"/>
    <mergeCell ref="C31:E32"/>
    <mergeCell ref="A33:B33"/>
    <mergeCell ref="C33:E33"/>
    <mergeCell ref="A25:B26"/>
    <mergeCell ref="C25:E26"/>
    <mergeCell ref="C27:E27"/>
    <mergeCell ref="G13:G14"/>
    <mergeCell ref="A15:B15"/>
    <mergeCell ref="C15:E15"/>
    <mergeCell ref="A16:B16"/>
    <mergeCell ref="C16:E16"/>
    <mergeCell ref="A1:G2"/>
    <mergeCell ref="A5:B6"/>
    <mergeCell ref="C5:E5"/>
    <mergeCell ref="F5:F6"/>
    <mergeCell ref="G5:G6"/>
    <mergeCell ref="C4:G4"/>
    <mergeCell ref="A59:D59"/>
    <mergeCell ref="A54:F54"/>
    <mergeCell ref="A56:E56"/>
    <mergeCell ref="A57:E57"/>
    <mergeCell ref="A7:B8"/>
    <mergeCell ref="C7:E8"/>
    <mergeCell ref="F7:F8"/>
    <mergeCell ref="A11:B11"/>
    <mergeCell ref="A12:B12"/>
    <mergeCell ref="A13:B14"/>
    <mergeCell ref="C13:E14"/>
    <mergeCell ref="F13:F14"/>
    <mergeCell ref="D46:D47"/>
    <mergeCell ref="D48:D49"/>
    <mergeCell ref="A17:B17"/>
    <mergeCell ref="A18:B18"/>
    <mergeCell ref="G7:G8"/>
    <mergeCell ref="A9:B9"/>
    <mergeCell ref="C9:E9"/>
    <mergeCell ref="A10:B10"/>
    <mergeCell ref="C10:E10"/>
  </mergeCells>
  <pageMargins left="0.37" right="0.27" top="0.31" bottom="0.3" header="0.31496062992125984" footer="0.31496062992125984"/>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4 квартал 2011</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2012-07-11T06:59:26Z</dcterms:modified>
</cp:coreProperties>
</file>