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F7"/>
  <c r="E16"/>
  <c r="D16"/>
  <c r="C16"/>
  <c r="B16"/>
  <c r="D14"/>
  <c r="C14"/>
  <c r="B14"/>
  <c r="E14" s="1"/>
  <c r="E13"/>
  <c r="F13" s="1"/>
  <c r="C8"/>
  <c r="C15" s="1"/>
  <c r="B8"/>
  <c r="B15" l="1"/>
  <c r="D8"/>
  <c r="D15" s="1"/>
  <c r="F14" l="1"/>
  <c r="E8"/>
  <c r="F8" s="1"/>
  <c r="E15" l="1"/>
</calcChain>
</file>

<file path=xl/sharedStrings.xml><?xml version="1.0" encoding="utf-8"?>
<sst xmlns="http://schemas.openxmlformats.org/spreadsheetml/2006/main" count="24" uniqueCount="19">
  <si>
    <t>Категории</t>
  </si>
  <si>
    <t>Цены/поставщики</t>
  </si>
  <si>
    <t>Средняя</t>
  </si>
  <si>
    <t>Начальная цена</t>
  </si>
  <si>
    <t xml:space="preserve">Кол-во ед. товара  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</si>
  <si>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</si>
  <si>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</si>
  <si>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</si>
  <si>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</si>
  <si>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 и зарядкой</t>
  </si>
  <si>
    <t>Даты  сбора  данных</t>
  </si>
  <si>
    <t>Срок  действия  цен</t>
  </si>
  <si>
    <t>Наименование товара, тех.  Характеристики</t>
  </si>
  <si>
    <t>Кресло офисное</t>
  </si>
  <si>
    <t>CH-599AXSN</t>
  </si>
  <si>
    <t>Регулировка высоты (газлифт). Ограничение по весу: 120 кг. Конструкция: Регулировка высоты (газлифт), Эргономичная спинка (сетка), Упаковка: Масса 13,20 кг, Объем 0,152 м.куб., Габариты (мм): 710 x 320 x 670</t>
  </si>
  <si>
    <t>Мебель</t>
  </si>
  <si>
    <t>Россия</t>
  </si>
  <si>
    <t>Шкаф открытый: материал ЛДСП, топ шкафа — 22 мм кромка 2 мм, все остальные части — 16 мм кромка 0,4 мм, габаритный размер 802*414*1962 ( 1шт); 
шкаф для бумаг: материал ЛДСП, топ шкафа — 22 мм кромка 2 мм, все остальные части — 16 мм кромка 0,4 мм, габаритный размер 802*414*1962 ( 1шт); 
шкаф для одежды глубокий: материал ЛДСП, топ шкафа — 22 мм кромка 2 мм, все остальные части — 16 мм кромка 0,4 мм, габаритный размер 802*606*1962 (1шт). 
Тумба выкотная с 3мя выдвижными ящиками: топ тумбы — 22 мм кромка 2 мм, все остальные части — 16 мм кромка 0,4 мм,  габаритный размер 450*450*620 (4шт); 
приставка для переговоров полукруг:  материал ЛДСП 16 мм, кромка ПВХ 0,4 мм, габаритный размер 900*730*750 (1шт). 
Стол компютерный с подставкой на столешнице: материал ЛДСП, столешница  — 22 мм кромка 2 мм, все остальные части — 16 мм кромка 0,4 мм, габаритный размер компютерного стола 700*680*750, габаритный размер подставки 700*300*500; 
Кресло для руководителя. Искусственная кожа Цвета слоновой кости, высокая спинка, крестовина хром. Конструкция Регулировка высоты (газлифт). Обивка искусственная кожа. Дополнительно Высокая спинка. Размеры 1185 х 630 х 630 мм. Высокая спинка. Механизм качания с регулировкой под вес и фиксацией в вертикальном положении. Хромированный металлический каркас, крестовина и подлокотники (с накладками из кожзама). Ограничение по весу: 120 кг. (1шт)
Кресло для посетителей. Основной цвет: слоновая кость. Тип: кресло офисное. Материал каркаса: металл. Материал обивки: искусственная кожа. Материал крестовины (опоры): металл. Основная текстура (рисунок): сплошной цвет. Подлокотники: есть. Установка: на полозьях. Цвет накладок: черный. Регулировка высоты сиденья: нет. Регулировка глубины сиденья: нет. Механизм качания: нет. Габариты сиденья: Ширина сиденья 510 мм, высота сиденья (макс) 500 мм, глубина сиденья 480 мм. Габариты спинки: Ширина спинки 510 мм, высота спинки (макс) 480 мм.  Габаритные размеры 570x270x550 мм (3шт)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</si>
</sst>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wrapText="1"/>
    </xf>
    <xf numFmtId="0" fontId="7" fillId="0" borderId="17" xfId="0" applyFont="1" applyBorder="1" applyAlignment="1">
      <alignment horizontal="left" vertical="top" wrapText="1"/>
    </xf>
    <xf numFmtId="3" fontId="8" fillId="0" borderId="18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8" fillId="0" borderId="19" xfId="0" applyNumberFormat="1" applyFont="1" applyBorder="1" applyAlignment="1">
      <alignment horizontal="center" wrapText="1"/>
    </xf>
    <xf numFmtId="17" fontId="3" fillId="0" borderId="18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3" fontId="1" fillId="0" borderId="0" xfId="0" applyNumberFormat="1" applyFont="1"/>
    <xf numFmtId="0" fontId="3" fillId="0" borderId="1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3" fontId="6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center" wrapText="1"/>
    </xf>
    <xf numFmtId="1" fontId="3" fillId="0" borderId="18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1" fontId="3" fillId="0" borderId="19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5" fillId="0" borderId="8" xfId="0" applyNumberFormat="1" applyFont="1" applyFill="1" applyBorder="1" applyAlignment="1">
      <alignment horizontal="left" vertical="top" wrapText="1"/>
    </xf>
    <xf numFmtId="0" fontId="5" fillId="0" borderId="13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5" fillId="0" borderId="13" xfId="0" applyFont="1" applyFill="1" applyBorder="1" applyAlignment="1">
      <alignment horizontal="justify" vertical="top" wrapText="1"/>
    </xf>
    <xf numFmtId="3" fontId="3" fillId="0" borderId="1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I1" sqref="I1"/>
    </sheetView>
  </sheetViews>
  <sheetFormatPr defaultRowHeight="15"/>
  <cols>
    <col min="1" max="1" width="29.140625" customWidth="1"/>
    <col min="2" max="2" width="18.42578125" customWidth="1"/>
    <col min="3" max="3" width="17.5703125" customWidth="1"/>
    <col min="4" max="4" width="18.42578125" customWidth="1"/>
    <col min="5" max="5" width="22" customWidth="1"/>
    <col min="6" max="6" width="28.85546875" customWidth="1"/>
  </cols>
  <sheetData>
    <row r="1" spans="1:6" ht="17.25" thickTop="1" thickBot="1">
      <c r="A1" s="42" t="s">
        <v>0</v>
      </c>
      <c r="B1" s="44" t="s">
        <v>1</v>
      </c>
      <c r="C1" s="45"/>
      <c r="D1" s="46"/>
      <c r="E1" s="12" t="s">
        <v>2</v>
      </c>
      <c r="F1" s="13" t="s">
        <v>3</v>
      </c>
    </row>
    <row r="2" spans="1:6" ht="16.5" thickBot="1">
      <c r="A2" s="43"/>
      <c r="B2" s="14">
        <v>1</v>
      </c>
      <c r="C2" s="14">
        <v>2</v>
      </c>
      <c r="D2" s="14">
        <v>3</v>
      </c>
      <c r="E2" s="15"/>
      <c r="F2" s="16"/>
    </row>
    <row r="3" spans="1:6" ht="13.5" customHeight="1" thickTop="1">
      <c r="A3" s="26" t="s">
        <v>12</v>
      </c>
      <c r="B3" s="28" t="s">
        <v>13</v>
      </c>
      <c r="C3" s="29"/>
      <c r="D3" s="29"/>
      <c r="E3" s="30"/>
      <c r="F3" s="31"/>
    </row>
    <row r="4" spans="1:6" ht="38.25" customHeight="1" thickBot="1">
      <c r="A4" s="27"/>
      <c r="B4" s="47" t="s">
        <v>15</v>
      </c>
      <c r="C4" s="48"/>
      <c r="D4" s="48"/>
      <c r="E4" s="49"/>
      <c r="F4" s="32"/>
    </row>
    <row r="5" spans="1:6" ht="15.75" thickBot="1">
      <c r="A5" s="17" t="s">
        <v>4</v>
      </c>
      <c r="B5" s="36">
        <v>5</v>
      </c>
      <c r="C5" s="37"/>
      <c r="D5" s="37"/>
      <c r="E5" s="38"/>
      <c r="F5" s="18"/>
    </row>
    <row r="6" spans="1:6" ht="15.75" thickBot="1">
      <c r="A6" s="17" t="s">
        <v>5</v>
      </c>
      <c r="B6" s="33" t="s">
        <v>14</v>
      </c>
      <c r="C6" s="34"/>
      <c r="D6" s="34"/>
      <c r="E6" s="35"/>
      <c r="F6" s="18"/>
    </row>
    <row r="7" spans="1:6" ht="15.75" thickBot="1">
      <c r="A7" s="17" t="s">
        <v>6</v>
      </c>
      <c r="B7" s="19">
        <v>6000</v>
      </c>
      <c r="C7" s="19">
        <v>6000</v>
      </c>
      <c r="D7" s="19">
        <v>6000</v>
      </c>
      <c r="E7" s="20">
        <f>(B7+C7+D7)/3</f>
        <v>6000</v>
      </c>
      <c r="F7" s="18">
        <f>E7</f>
        <v>6000</v>
      </c>
    </row>
    <row r="8" spans="1:6" ht="15.75" thickBot="1">
      <c r="A8" s="21" t="s">
        <v>7</v>
      </c>
      <c r="B8" s="22">
        <f>B5*B7</f>
        <v>30000</v>
      </c>
      <c r="C8" s="22">
        <f>B5*C7</f>
        <v>30000</v>
      </c>
      <c r="D8" s="22">
        <f>B5*D7</f>
        <v>30000</v>
      </c>
      <c r="E8" s="23">
        <f>(B8+C8+D8)/3</f>
        <v>30000</v>
      </c>
      <c r="F8" s="25">
        <f>E8</f>
        <v>30000</v>
      </c>
    </row>
    <row r="9" spans="1:6" ht="15.75" thickTop="1">
      <c r="A9" s="26" t="s">
        <v>12</v>
      </c>
      <c r="B9" s="28" t="s">
        <v>16</v>
      </c>
      <c r="C9" s="29"/>
      <c r="D9" s="29"/>
      <c r="E9" s="30"/>
      <c r="F9" s="31"/>
    </row>
    <row r="10" spans="1:6" ht="75.75" customHeight="1" thickBot="1">
      <c r="A10" s="27"/>
      <c r="B10" s="39" t="s">
        <v>18</v>
      </c>
      <c r="C10" s="40"/>
      <c r="D10" s="40"/>
      <c r="E10" s="41"/>
      <c r="F10" s="32"/>
    </row>
    <row r="11" spans="1:6" ht="15.75" thickBot="1">
      <c r="A11" s="17" t="s">
        <v>4</v>
      </c>
      <c r="B11" s="36">
        <v>1</v>
      </c>
      <c r="C11" s="37"/>
      <c r="D11" s="37"/>
      <c r="E11" s="38"/>
      <c r="F11" s="18"/>
    </row>
    <row r="12" spans="1:6" ht="15.75" thickBot="1">
      <c r="A12" s="17" t="s">
        <v>5</v>
      </c>
      <c r="B12" s="33" t="s">
        <v>17</v>
      </c>
      <c r="C12" s="34"/>
      <c r="D12" s="34"/>
      <c r="E12" s="35"/>
      <c r="F12" s="18"/>
    </row>
    <row r="13" spans="1:6" ht="15.75" thickBot="1">
      <c r="A13" s="17" t="s">
        <v>6</v>
      </c>
      <c r="B13" s="24">
        <v>54000</v>
      </c>
      <c r="C13" s="24">
        <v>54000</v>
      </c>
      <c r="D13" s="19">
        <v>54000</v>
      </c>
      <c r="E13" s="20">
        <f>ROUND((B13+C13+D13)/3,2)</f>
        <v>54000</v>
      </c>
      <c r="F13" s="18">
        <f>E13</f>
        <v>54000</v>
      </c>
    </row>
    <row r="14" spans="1:6" ht="15.75" thickBot="1">
      <c r="A14" s="21" t="s">
        <v>7</v>
      </c>
      <c r="B14" s="22">
        <f>B13*B11</f>
        <v>54000</v>
      </c>
      <c r="C14" s="22">
        <f>C13*B11</f>
        <v>54000</v>
      </c>
      <c r="D14" s="22">
        <f>D13*B11</f>
        <v>54000</v>
      </c>
      <c r="E14" s="20">
        <f>ROUND((B14+C14+D14)/3,2)</f>
        <v>54000</v>
      </c>
      <c r="F14" s="11">
        <f>E14</f>
        <v>54000</v>
      </c>
    </row>
    <row r="15" spans="1:6" ht="16.5" thickTop="1" thickBot="1">
      <c r="A15" s="3" t="s">
        <v>8</v>
      </c>
      <c r="B15" s="4">
        <f>B14+B8</f>
        <v>84000</v>
      </c>
      <c r="C15" s="4">
        <f>C14+C8</f>
        <v>84000</v>
      </c>
      <c r="D15" s="4">
        <f>D14+D8</f>
        <v>84000</v>
      </c>
      <c r="E15" s="6">
        <f>E14+E8</f>
        <v>84000</v>
      </c>
      <c r="F15" s="5"/>
    </row>
    <row r="16" spans="1:6" ht="16.5" thickTop="1" thickBot="1">
      <c r="A16" s="1" t="s">
        <v>9</v>
      </c>
      <c r="B16" s="4">
        <f>B15</f>
        <v>84000</v>
      </c>
      <c r="C16" s="4">
        <f>C15</f>
        <v>84000</v>
      </c>
      <c r="D16" s="4">
        <f>D15</f>
        <v>84000</v>
      </c>
      <c r="E16" s="50">
        <f>E15</f>
        <v>84000</v>
      </c>
      <c r="F16" s="6"/>
    </row>
    <row r="17" spans="1:6" ht="16.5" thickTop="1" thickBot="1">
      <c r="A17" s="1" t="s">
        <v>10</v>
      </c>
      <c r="B17" s="7"/>
      <c r="C17" s="7"/>
      <c r="D17" s="7"/>
      <c r="E17" s="2"/>
      <c r="F17" s="8"/>
    </row>
    <row r="18" spans="1:6" ht="16.5" thickTop="1" thickBot="1">
      <c r="A18" s="1" t="s">
        <v>11</v>
      </c>
      <c r="B18" s="2"/>
      <c r="C18" s="2"/>
      <c r="D18" s="2"/>
      <c r="E18" s="9"/>
      <c r="F18" s="8"/>
    </row>
    <row r="19" spans="1:6" ht="15.75" thickTop="1"/>
    <row r="20" spans="1:6">
      <c r="E20" s="10"/>
    </row>
  </sheetData>
  <mergeCells count="14">
    <mergeCell ref="A1:A2"/>
    <mergeCell ref="B1:D1"/>
    <mergeCell ref="B3:E3"/>
    <mergeCell ref="A3:A4"/>
    <mergeCell ref="B4:E4"/>
    <mergeCell ref="A9:A10"/>
    <mergeCell ref="B9:E9"/>
    <mergeCell ref="F9:F10"/>
    <mergeCell ref="B12:E12"/>
    <mergeCell ref="F3:F4"/>
    <mergeCell ref="B5:E5"/>
    <mergeCell ref="B6:E6"/>
    <mergeCell ref="B10:E10"/>
    <mergeCell ref="B11:E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2014-04-21T05:49:12Z</dcterms:modified>
</cp:coreProperties>
</file>