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Users\zakupki\Documents\Общая Никулина\Аукционы на 2024 год\Чистка от снега совместный аукцион — копия\"/>
    </mc:Choice>
  </mc:AlternateContent>
  <bookViews>
    <workbookView xWindow="0" yWindow="60" windowWidth="28800" windowHeight="10800" activeTab="1"/>
  </bookViews>
  <sheets>
    <sheet name="Общая НМЦК" sheetId="13" r:id="rId1"/>
    <sheet name="СОШ №2" sheetId="3" r:id="rId2"/>
    <sheet name="Гимназия" sheetId="6" r:id="rId3"/>
    <sheet name="СОШ №5" sheetId="12" r:id="rId4"/>
    <sheet name="МБОУ СОШ 6" sheetId="8" r:id="rId5"/>
    <sheet name="ЦМТиИО" sheetId="7" r:id="rId6"/>
  </sheets>
  <definedNames>
    <definedName name="_xlnm.Print_Area" localSheetId="2">Гимназия!$A$1:$K$15</definedName>
    <definedName name="_xlnm.Print_Area" localSheetId="4">'МБОУ СОШ 6'!$A$1:$K$16</definedName>
    <definedName name="_xlnm.Print_Area" localSheetId="0">'Общая НМЦК'!$A$1:$K$16</definedName>
    <definedName name="_xlnm.Print_Area" localSheetId="1">'СОШ №2'!$A$1:$K$17</definedName>
    <definedName name="_xlnm.Print_Area" localSheetId="3">'СОШ №5'!$A$1:$I$19</definedName>
    <definedName name="_xlnm.Print_Area" localSheetId="5">ЦМТиИО!$A$1:$K$15</definedName>
  </definedNames>
  <calcPr calcId="162913" iterate="1"/>
</workbook>
</file>

<file path=xl/calcChain.xml><?xml version="1.0" encoding="utf-8"?>
<calcChain xmlns="http://schemas.openxmlformats.org/spreadsheetml/2006/main">
  <c r="I7" i="6" l="1"/>
  <c r="I7" i="13"/>
  <c r="D6" i="13"/>
  <c r="I6" i="13" l="1"/>
  <c r="I7" i="8"/>
  <c r="I6" i="8"/>
  <c r="I6" i="7"/>
  <c r="I6" i="6"/>
  <c r="I7" i="3"/>
  <c r="I6" i="3"/>
  <c r="I8" i="8" l="1"/>
  <c r="H7" i="8"/>
  <c r="H6" i="8"/>
  <c r="H6" i="6"/>
  <c r="H6" i="12" l="1"/>
  <c r="H10" i="12" s="1"/>
  <c r="H7" i="12"/>
  <c r="H8" i="12"/>
  <c r="H9" i="12"/>
  <c r="H6" i="3"/>
  <c r="H8" i="3" s="1"/>
  <c r="H7" i="3"/>
  <c r="H8" i="8"/>
  <c r="I7" i="7"/>
  <c r="H6" i="7"/>
  <c r="H7" i="7" s="1"/>
  <c r="H7" i="6"/>
  <c r="I8" i="12" l="1"/>
  <c r="I6" i="12"/>
  <c r="I9" i="12"/>
  <c r="I7" i="12"/>
  <c r="I8" i="3"/>
  <c r="I10" i="12" l="1"/>
</calcChain>
</file>

<file path=xl/sharedStrings.xml><?xml version="1.0" encoding="utf-8"?>
<sst xmlns="http://schemas.openxmlformats.org/spreadsheetml/2006/main" count="141" uniqueCount="38">
  <si>
    <t>Объект закупки</t>
  </si>
  <si>
    <t>№ п/п</t>
  </si>
  <si>
    <t>Ед. изм.</t>
  </si>
  <si>
    <t>Кол-во</t>
  </si>
  <si>
    <t>1*</t>
  </si>
  <si>
    <t>2*</t>
  </si>
  <si>
    <t>3*</t>
  </si>
  <si>
    <t>Средняя цена, руб.</t>
  </si>
  <si>
    <t>Единичные цены (тарифы)</t>
  </si>
  <si>
    <t>Начальная цена, руб.</t>
  </si>
  <si>
    <t>IV.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</si>
  <si>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</si>
  <si>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м2</t>
  </si>
  <si>
    <t>м3</t>
  </si>
  <si>
    <t>Директор</t>
  </si>
  <si>
    <t>И.А. Ефремова</t>
  </si>
  <si>
    <t>Оказание услуг по очистке от снега и наледи кровель зданий учреждений по адресу: ул. Садовая, д.1Б</t>
  </si>
  <si>
    <t>Оказание услуг по очистке от снега и наледи кровель зданий учреждений по адресу: мкр. Югорск-2, д.39</t>
  </si>
  <si>
    <t>Оказание услуг по очистке от снега и наледи кровель зданий учреждений по адресу: ул. Свердлова, д.12</t>
  </si>
  <si>
    <t>Оказание услуг по очистке от снега и наледи кровель зданий учреждений по адресу: мкр.Югорск-2, д.38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</si>
  <si>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 на право заключения контракта или гражданско-правового договора на оказание услуг по очистке кровель зданий учреждений  от снега, наледи, сосулек.</t>
  </si>
  <si>
    <t>Оказание услуг по очистке от снега и наледи кровель зданий учреждений ул. Мира,85</t>
  </si>
  <si>
    <t>Оказание услуг по очистке от снега и наледи кровель зданий учреждений ул. Таежная, 27</t>
  </si>
  <si>
    <t>Оказание услуг по очистке от снега и наледи кровель зданий учреждений ул. Мира, 6</t>
  </si>
  <si>
    <t>Оказание услуг по очистке от снега и наледи кровель зданий учреждений ул. Ермака, 7</t>
  </si>
  <si>
    <t>Оказание услуг по очистке от снега и наледи кровель зданий учреждений ул. Уральская 16а</t>
  </si>
  <si>
    <t>Оказание услуг кровель зданий учреждений по очистке от снега, наледи, сосулек ул. Ленина 29</t>
  </si>
  <si>
    <t>Оказание услуг по очистке от снега и наледи кровель зданий учреждений от снега, наледи, сосулек</t>
  </si>
  <si>
    <t>Способ осуществления закупки: Совместный аукцион в электронной форме среди субъектов малого предпринимательства и социально ориентированных некоммерческих организаций на право заключения контракта или гражданско-правового договора на оказание услуг по очистке кровель зданий учреждений  от снега, наледи, сосулек.</t>
  </si>
  <si>
    <t>Исп. ведущий специалист И.В. Подобуева тел. 7-86-76</t>
  </si>
  <si>
    <t>Исполнитель: специалист по закупкам О.В .Смирнова 8(34675)2-40-73</t>
  </si>
  <si>
    <t>ВСЕГО: Начальная (максимальная) цена контракта или гражданско-правового договора по оказанию услуг по очистке  кровель зданий учреждений от снега, наледи, сосулек</t>
  </si>
  <si>
    <t>Исполнитель: Специалист по закупкам Никулина О.А., 7-02-62 доб.34</t>
  </si>
  <si>
    <t>Исполнитель: Руководитель контрактной службы Никулина О.А., тел.7-02-62 доб.34</t>
  </si>
  <si>
    <t>Исполнитель: Руководитель контрактной службы Русакевич И.С.</t>
  </si>
  <si>
    <t>Коммерческое предложение 17-01-Вх-23 от 17.11.2023 г.</t>
  </si>
  <si>
    <t>Коммерческое предложение 17-01-Вх-24 от 17.11.2023 г.</t>
  </si>
  <si>
    <t>Коммерческое предложение 17-01-Вх-25 от 17.11.2023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</si>
</sst>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_(* #,##0.00_);_(* \(#,##0.00\);_(* &quot;-&quot;??_);_(@_)"/>
    <numFmt numFmtId="166" formatCode="0.0"/>
    <numFmt numFmtId="167" formatCode="0.0000"/>
    <numFmt numFmtId="168" formatCode="_-* #,##0.000\ _₽_-;\-* #,##0.000\ _₽_-;_-* &quot;-&quot;??\ _₽_-;_-@_-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3" fillId="0" borderId="0"/>
  </cellStyleXfs>
  <cellXfs count="69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vertical="top" wrapText="1"/>
    </xf>
    <xf numFmtId="166" fontId="8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2" borderId="0" xfId="0" applyFont="1" applyFill="1" applyAlignment="1"/>
    <xf numFmtId="0" fontId="7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horizontal="center" vertical="top" wrapText="1"/>
    </xf>
    <xf numFmtId="164" fontId="5" fillId="0" borderId="0" xfId="0" applyNumberFormat="1" applyFont="1" applyFill="1"/>
    <xf numFmtId="0" fontId="1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/>
    <xf numFmtId="4" fontId="5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0" fontId="0" fillId="0" borderId="0" xfId="0" applyBorder="1"/>
    <xf numFmtId="4" fontId="8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0" fillId="0" borderId="0" xfId="0"/>
    <xf numFmtId="0" fontId="6" fillId="0" borderId="0" xfId="0" applyFont="1"/>
    <xf numFmtId="167" fontId="9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8" fontId="11" fillId="0" borderId="1" xfId="1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0" fillId="2" borderId="2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vertical="top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SheetLayoutView="100" workbookViewId="0">
      <selection activeCell="B22" sqref="B22:B23"/>
    </sheetView>
  </sheetViews>
  <sheetFormatPr defaultRowHeight="12.75" x14ac:dyDescent="0.2"/>
  <cols>
    <col min="1" max="1" width="5.42578125" customWidth="1"/>
    <col min="2" max="2" width="43.7109375" customWidth="1"/>
    <col min="3" max="3" width="10.85546875" customWidth="1"/>
    <col min="4" max="4" width="32.42578125" customWidth="1"/>
    <col min="5" max="5" width="16.28515625" customWidth="1"/>
    <col min="6" max="6" width="9.140625" customWidth="1"/>
    <col min="7" max="7" width="9.7109375" customWidth="1"/>
    <col min="8" max="8" width="19.5703125" bestFit="1" customWidth="1"/>
    <col min="9" max="9" width="26.140625" customWidth="1"/>
    <col min="10" max="10" width="9.7109375" customWidth="1"/>
    <col min="11" max="11" width="14.85546875" customWidth="1"/>
    <col min="12" max="12" width="10.7109375" bestFit="1" customWidth="1"/>
    <col min="13" max="13" width="13.28515625" customWidth="1"/>
  </cols>
  <sheetData>
    <row r="1" spans="1:13" s="10" customFormat="1" ht="33.6" customHeight="1" x14ac:dyDescent="0.25">
      <c r="A1" s="55" t="s">
        <v>10</v>
      </c>
      <c r="B1" s="55"/>
      <c r="C1" s="55"/>
      <c r="D1" s="55"/>
      <c r="E1" s="55"/>
      <c r="F1" s="55"/>
      <c r="G1" s="55"/>
      <c r="H1" s="55"/>
      <c r="I1" s="55"/>
      <c r="J1" s="55"/>
    </row>
    <row r="2" spans="1:13" s="11" customFormat="1" ht="48.75" customHeight="1" x14ac:dyDescent="0.25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s="10" customFormat="1" ht="14.25" customHeight="1" x14ac:dyDescent="0.25">
      <c r="A3" s="57" t="s">
        <v>11</v>
      </c>
      <c r="B3" s="57"/>
      <c r="C3" s="57"/>
      <c r="D3" s="57"/>
      <c r="E3" s="57"/>
      <c r="F3" s="57"/>
      <c r="G3" s="57"/>
      <c r="H3" s="57"/>
      <c r="I3" s="57"/>
      <c r="J3" s="58"/>
    </row>
    <row r="4" spans="1:13" ht="20.25" customHeight="1" x14ac:dyDescent="0.2">
      <c r="A4" s="59" t="s">
        <v>1</v>
      </c>
      <c r="B4" s="59" t="s">
        <v>0</v>
      </c>
      <c r="C4" s="59" t="s">
        <v>2</v>
      </c>
      <c r="D4" s="59" t="s">
        <v>3</v>
      </c>
      <c r="E4" s="60" t="s">
        <v>8</v>
      </c>
      <c r="F4" s="60"/>
      <c r="G4" s="60"/>
      <c r="H4" s="60" t="s">
        <v>7</v>
      </c>
      <c r="I4" s="60" t="s">
        <v>9</v>
      </c>
      <c r="J4" s="31"/>
    </row>
    <row r="5" spans="1:13" ht="26.25" customHeight="1" x14ac:dyDescent="0.2">
      <c r="A5" s="59"/>
      <c r="B5" s="59"/>
      <c r="C5" s="59"/>
      <c r="D5" s="59"/>
      <c r="E5" s="42" t="s">
        <v>4</v>
      </c>
      <c r="F5" s="42" t="s">
        <v>5</v>
      </c>
      <c r="G5" s="42" t="s">
        <v>6</v>
      </c>
      <c r="H5" s="60"/>
      <c r="I5" s="60"/>
      <c r="J5" s="5"/>
      <c r="K5" s="7"/>
    </row>
    <row r="6" spans="1:13" s="49" customFormat="1" ht="51" customHeight="1" x14ac:dyDescent="0.2">
      <c r="A6" s="14">
        <v>1</v>
      </c>
      <c r="B6" s="14" t="s">
        <v>27</v>
      </c>
      <c r="C6" s="12" t="s">
        <v>12</v>
      </c>
      <c r="D6" s="51">
        <f>'СОШ №2'!D6+'СОШ №2'!D7+Гимназия!D6+'СОШ №5'!D6+'СОШ №5'!D7+'СОШ №5'!D8+'СОШ №5'!D9+'МБОУ СОШ 6'!D6+'МБОУ СОШ 6'!D7+ЦМТиИО!D6</f>
        <v>9999.4429</v>
      </c>
      <c r="E6" s="13">
        <v>130</v>
      </c>
      <c r="F6" s="13">
        <v>140</v>
      </c>
      <c r="G6" s="28">
        <v>150</v>
      </c>
      <c r="H6" s="29">
        <v>140</v>
      </c>
      <c r="I6" s="54">
        <f>D6*H6</f>
        <v>1399922.0060000001</v>
      </c>
      <c r="J6" s="5"/>
      <c r="K6" s="7"/>
    </row>
    <row r="7" spans="1:13" ht="47.25" customHeight="1" x14ac:dyDescent="0.2">
      <c r="A7" s="64" t="s">
        <v>31</v>
      </c>
      <c r="B7" s="65"/>
      <c r="C7" s="65"/>
      <c r="D7" s="65"/>
      <c r="E7" s="65"/>
      <c r="F7" s="65"/>
      <c r="G7" s="66"/>
      <c r="H7" s="34"/>
      <c r="I7" s="34">
        <f>'СОШ №2'!I8+Гимназия!I7+'СОШ №5'!I10+'МБОУ СОШ 6'!I8+ЦМТиИО!I7</f>
        <v>1399922.0060000001</v>
      </c>
      <c r="J7" s="33"/>
      <c r="K7" s="32"/>
      <c r="L7" s="4"/>
      <c r="M7" s="8"/>
    </row>
    <row r="8" spans="1:13" ht="33" customHeight="1" x14ac:dyDescent="0.2">
      <c r="A8" s="38"/>
      <c r="B8" s="38"/>
      <c r="C8" s="38"/>
      <c r="D8" s="38"/>
      <c r="E8" s="38"/>
      <c r="F8" s="38"/>
      <c r="G8" s="38"/>
      <c r="H8" s="36"/>
      <c r="I8" s="37"/>
      <c r="K8" s="1"/>
    </row>
    <row r="9" spans="1:13" s="19" customFormat="1" ht="15.6" customHeight="1" x14ac:dyDescent="0.25">
      <c r="A9" s="16">
        <v>1</v>
      </c>
      <c r="B9" s="62" t="s">
        <v>35</v>
      </c>
      <c r="C9" s="62"/>
      <c r="D9" s="62"/>
      <c r="E9" s="17"/>
      <c r="F9" s="63"/>
      <c r="G9" s="63"/>
      <c r="H9" s="18"/>
      <c r="I9" s="18"/>
    </row>
    <row r="10" spans="1:13" s="22" customFormat="1" ht="15.6" customHeight="1" x14ac:dyDescent="0.2">
      <c r="A10" s="20">
        <v>2</v>
      </c>
      <c r="B10" s="62" t="s">
        <v>36</v>
      </c>
      <c r="C10" s="62"/>
      <c r="D10" s="62"/>
      <c r="E10" s="21"/>
      <c r="F10" s="63"/>
      <c r="G10" s="63"/>
      <c r="H10" s="18"/>
      <c r="I10" s="18"/>
    </row>
    <row r="11" spans="1:13" s="19" customFormat="1" ht="19.5" customHeight="1" x14ac:dyDescent="0.25">
      <c r="A11" s="16">
        <v>3</v>
      </c>
      <c r="B11" s="62" t="s">
        <v>37</v>
      </c>
      <c r="C11" s="62"/>
      <c r="D11" s="62"/>
      <c r="E11" s="23"/>
      <c r="F11" s="63"/>
      <c r="G11" s="63"/>
      <c r="H11" s="18"/>
      <c r="I11" s="18"/>
      <c r="J11" s="24"/>
    </row>
    <row r="12" spans="1:13" x14ac:dyDescent="0.2">
      <c r="A12" s="2"/>
      <c r="B12" s="2"/>
      <c r="C12" s="1"/>
      <c r="D12" s="3"/>
      <c r="E12" s="3"/>
      <c r="F12" s="1"/>
      <c r="G12" s="1"/>
      <c r="H12" s="1"/>
      <c r="I12" s="1"/>
      <c r="J12" s="1"/>
      <c r="K12" s="1"/>
    </row>
    <row r="13" spans="1:13" x14ac:dyDescent="0.2">
      <c r="D13" s="1"/>
      <c r="E13" s="1"/>
      <c r="K13" s="1"/>
    </row>
    <row r="14" spans="1:13" ht="31.5" customHeight="1" x14ac:dyDescent="0.25">
      <c r="A14" s="2"/>
      <c r="B14" s="2"/>
      <c r="C14" s="25"/>
      <c r="D14" s="61" t="s">
        <v>14</v>
      </c>
      <c r="E14" s="61"/>
      <c r="F14" s="27"/>
      <c r="G14" s="27"/>
      <c r="H14" s="27"/>
      <c r="I14" s="48" t="s">
        <v>15</v>
      </c>
      <c r="J14" s="27"/>
      <c r="K14" s="1"/>
    </row>
    <row r="15" spans="1:13" x14ac:dyDescent="0.2">
      <c r="K15" s="1"/>
    </row>
    <row r="16" spans="1:13" x14ac:dyDescent="0.2">
      <c r="A16" s="2" t="s">
        <v>32</v>
      </c>
    </row>
  </sheetData>
  <mergeCells count="18">
    <mergeCell ref="D14:E14"/>
    <mergeCell ref="B11:D11"/>
    <mergeCell ref="F11:G11"/>
    <mergeCell ref="A7:G7"/>
    <mergeCell ref="B9:D9"/>
    <mergeCell ref="F9:G9"/>
    <mergeCell ref="B10:D10"/>
    <mergeCell ref="F10:G10"/>
    <mergeCell ref="A1:J1"/>
    <mergeCell ref="A2:K2"/>
    <mergeCell ref="A3:J3"/>
    <mergeCell ref="A4:A5"/>
    <mergeCell ref="B4:B5"/>
    <mergeCell ref="C4:C5"/>
    <mergeCell ref="D4:D5"/>
    <mergeCell ref="E4:G4"/>
    <mergeCell ref="H4:H5"/>
    <mergeCell ref="I4:I5"/>
  </mergeCells>
  <printOptions horizontalCentered="1"/>
  <pageMargins left="0.39370078740157483" right="0.39370078740157483" top="0.39370078740157483" bottom="0.39370078740157483" header="0.27559055118110237" footer="0.27559055118110237"/>
  <pageSetup paperSize="9" scale="71" fitToHeight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BreakPreview" zoomScaleNormal="100" zoomScaleSheetLayoutView="100" workbookViewId="0">
      <selection activeCell="D7" sqref="D7"/>
    </sheetView>
  </sheetViews>
  <sheetFormatPr defaultRowHeight="12.75" x14ac:dyDescent="0.2"/>
  <cols>
    <col min="1" max="1" width="5.42578125" customWidth="1"/>
    <col min="2" max="2" width="30.85546875" customWidth="1"/>
    <col min="3" max="3" width="10.85546875" customWidth="1"/>
    <col min="4" max="4" width="35.140625" customWidth="1"/>
    <col min="5" max="5" width="16.28515625" customWidth="1"/>
    <col min="6" max="6" width="9.140625" customWidth="1"/>
    <col min="7" max="8" width="9.7109375" customWidth="1"/>
    <col min="9" max="9" width="17.140625" customWidth="1"/>
    <col min="10" max="10" width="9.7109375" customWidth="1"/>
    <col min="11" max="11" width="14.85546875" customWidth="1"/>
    <col min="12" max="12" width="10.7109375" bestFit="1" customWidth="1"/>
    <col min="13" max="13" width="13.28515625" customWidth="1"/>
  </cols>
  <sheetData>
    <row r="1" spans="1:13" s="10" customFormat="1" ht="33.6" customHeight="1" x14ac:dyDescent="0.25">
      <c r="A1" s="55" t="s">
        <v>10</v>
      </c>
      <c r="B1" s="55"/>
      <c r="C1" s="55"/>
      <c r="D1" s="55"/>
      <c r="E1" s="55"/>
      <c r="F1" s="55"/>
      <c r="G1" s="55"/>
      <c r="H1" s="55"/>
      <c r="I1" s="55"/>
      <c r="J1" s="55"/>
    </row>
    <row r="2" spans="1:13" s="11" customFormat="1" ht="48.75" customHeight="1" x14ac:dyDescent="0.25">
      <c r="A2" s="56" t="s">
        <v>20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s="10" customFormat="1" ht="14.25" customHeight="1" x14ac:dyDescent="0.25">
      <c r="A3" s="57" t="s">
        <v>11</v>
      </c>
      <c r="B3" s="57"/>
      <c r="C3" s="57"/>
      <c r="D3" s="57"/>
      <c r="E3" s="57"/>
      <c r="F3" s="57"/>
      <c r="G3" s="57"/>
      <c r="H3" s="57"/>
      <c r="I3" s="57"/>
      <c r="J3" s="58"/>
    </row>
    <row r="4" spans="1:13" ht="20.25" customHeight="1" x14ac:dyDescent="0.2">
      <c r="A4" s="59" t="s">
        <v>1</v>
      </c>
      <c r="B4" s="59" t="s">
        <v>0</v>
      </c>
      <c r="C4" s="59" t="s">
        <v>2</v>
      </c>
      <c r="D4" s="59" t="s">
        <v>3</v>
      </c>
      <c r="E4" s="60" t="s">
        <v>8</v>
      </c>
      <c r="F4" s="60"/>
      <c r="G4" s="60"/>
      <c r="H4" s="60" t="s">
        <v>7</v>
      </c>
      <c r="I4" s="60" t="s">
        <v>9</v>
      </c>
      <c r="J4" s="31"/>
    </row>
    <row r="5" spans="1:13" ht="26.25" customHeight="1" x14ac:dyDescent="0.2">
      <c r="A5" s="59"/>
      <c r="B5" s="59"/>
      <c r="C5" s="59"/>
      <c r="D5" s="59"/>
      <c r="E5" s="9" t="s">
        <v>4</v>
      </c>
      <c r="F5" s="9" t="s">
        <v>5</v>
      </c>
      <c r="G5" s="9" t="s">
        <v>6</v>
      </c>
      <c r="H5" s="60"/>
      <c r="I5" s="60"/>
      <c r="J5" s="5"/>
      <c r="K5" s="7"/>
    </row>
    <row r="6" spans="1:13" ht="72" customHeight="1" x14ac:dyDescent="0.2">
      <c r="A6" s="14">
        <v>1</v>
      </c>
      <c r="B6" s="14" t="s">
        <v>21</v>
      </c>
      <c r="C6" s="12" t="s">
        <v>12</v>
      </c>
      <c r="D6" s="15">
        <v>500</v>
      </c>
      <c r="E6" s="13">
        <v>130</v>
      </c>
      <c r="F6" s="13">
        <v>140</v>
      </c>
      <c r="G6" s="28">
        <v>150</v>
      </c>
      <c r="H6" s="29">
        <f>SUM(E6:G6)/3</f>
        <v>140</v>
      </c>
      <c r="I6" s="30">
        <f>D6*H6</f>
        <v>70000</v>
      </c>
      <c r="J6" s="6"/>
      <c r="K6" s="7"/>
    </row>
    <row r="7" spans="1:13" ht="45" x14ac:dyDescent="0.2">
      <c r="A7" s="14">
        <v>2</v>
      </c>
      <c r="B7" s="14" t="s">
        <v>22</v>
      </c>
      <c r="C7" s="12" t="s">
        <v>13</v>
      </c>
      <c r="D7" s="51">
        <v>928.5</v>
      </c>
      <c r="E7" s="13">
        <v>130</v>
      </c>
      <c r="F7" s="13">
        <v>140</v>
      </c>
      <c r="G7" s="28">
        <v>150</v>
      </c>
      <c r="H7" s="29">
        <f>SUM(E7:G7)/3</f>
        <v>140</v>
      </c>
      <c r="I7" s="30">
        <f>D7*H7</f>
        <v>129990</v>
      </c>
      <c r="J7" s="6"/>
      <c r="K7" s="7"/>
    </row>
    <row r="8" spans="1:13" ht="49.5" customHeight="1" x14ac:dyDescent="0.2">
      <c r="A8" s="64" t="s">
        <v>31</v>
      </c>
      <c r="B8" s="65"/>
      <c r="C8" s="65"/>
      <c r="D8" s="65"/>
      <c r="E8" s="65"/>
      <c r="F8" s="65"/>
      <c r="G8" s="66"/>
      <c r="H8" s="34">
        <f>H6</f>
        <v>140</v>
      </c>
      <c r="I8" s="35">
        <f>I6+I7</f>
        <v>199990</v>
      </c>
      <c r="J8" s="33"/>
      <c r="K8" s="32"/>
      <c r="L8" s="4"/>
      <c r="M8" s="8"/>
    </row>
    <row r="9" spans="1:13" ht="33" customHeight="1" x14ac:dyDescent="0.2">
      <c r="A9" s="38"/>
      <c r="B9" s="38"/>
      <c r="C9" s="38"/>
      <c r="D9" s="38"/>
      <c r="E9" s="38"/>
      <c r="F9" s="38"/>
      <c r="G9" s="38"/>
      <c r="H9" s="36"/>
      <c r="I9" s="37"/>
      <c r="K9" s="1"/>
    </row>
    <row r="10" spans="1:13" s="19" customFormat="1" ht="15.6" customHeight="1" x14ac:dyDescent="0.25">
      <c r="A10" s="16">
        <v>1</v>
      </c>
      <c r="B10" s="62" t="s">
        <v>35</v>
      </c>
      <c r="C10" s="62"/>
      <c r="D10" s="62"/>
      <c r="E10" s="17"/>
      <c r="F10" s="63"/>
      <c r="G10" s="63"/>
      <c r="H10" s="18"/>
      <c r="I10" s="18"/>
    </row>
    <row r="11" spans="1:13" s="22" customFormat="1" ht="15.6" customHeight="1" x14ac:dyDescent="0.2">
      <c r="A11" s="20">
        <v>2</v>
      </c>
      <c r="B11" s="62" t="s">
        <v>36</v>
      </c>
      <c r="C11" s="62"/>
      <c r="D11" s="62"/>
      <c r="E11" s="21"/>
      <c r="F11" s="63"/>
      <c r="G11" s="63"/>
      <c r="H11" s="18"/>
      <c r="I11" s="18"/>
    </row>
    <row r="12" spans="1:13" s="19" customFormat="1" ht="34.5" customHeight="1" x14ac:dyDescent="0.25">
      <c r="A12" s="16">
        <v>3</v>
      </c>
      <c r="B12" s="62" t="s">
        <v>37</v>
      </c>
      <c r="C12" s="62"/>
      <c r="D12" s="62"/>
      <c r="E12" s="23"/>
      <c r="F12" s="63"/>
      <c r="G12" s="63"/>
      <c r="H12" s="18"/>
      <c r="I12" s="18"/>
      <c r="J12" s="24"/>
    </row>
    <row r="13" spans="1:13" x14ac:dyDescent="0.2">
      <c r="A13" s="2"/>
      <c r="B13" s="2"/>
      <c r="C13" s="1"/>
      <c r="D13" s="3"/>
      <c r="E13" s="3"/>
      <c r="F13" s="1"/>
      <c r="G13" s="1"/>
      <c r="H13" s="1"/>
      <c r="I13" s="1"/>
      <c r="J13" s="1"/>
      <c r="K13" s="1"/>
    </row>
    <row r="14" spans="1:13" x14ac:dyDescent="0.2">
      <c r="D14" s="1"/>
      <c r="E14" s="1"/>
      <c r="K14" s="1"/>
    </row>
    <row r="15" spans="1:13" ht="15.75" x14ac:dyDescent="0.25">
      <c r="A15" s="2"/>
      <c r="B15" s="2"/>
      <c r="C15" s="25"/>
      <c r="D15" s="26" t="s">
        <v>14</v>
      </c>
      <c r="E15" s="26"/>
      <c r="F15" s="27"/>
      <c r="G15" s="27"/>
      <c r="H15" s="27"/>
      <c r="I15" s="27" t="s">
        <v>15</v>
      </c>
      <c r="J15" s="27"/>
      <c r="K15" s="1"/>
    </row>
    <row r="16" spans="1:13" x14ac:dyDescent="0.2">
      <c r="K16" s="1"/>
    </row>
    <row r="17" spans="1:1" x14ac:dyDescent="0.2">
      <c r="A17" s="2" t="s">
        <v>33</v>
      </c>
    </row>
  </sheetData>
  <mergeCells count="17">
    <mergeCell ref="A1:J1"/>
    <mergeCell ref="A3:J3"/>
    <mergeCell ref="A2:K2"/>
    <mergeCell ref="E4:G4"/>
    <mergeCell ref="I4:I5"/>
    <mergeCell ref="H4:H5"/>
    <mergeCell ref="A4:A5"/>
    <mergeCell ref="C4:C5"/>
    <mergeCell ref="D4:D5"/>
    <mergeCell ref="B4:B5"/>
    <mergeCell ref="A8:G8"/>
    <mergeCell ref="B12:D12"/>
    <mergeCell ref="B10:D10"/>
    <mergeCell ref="F10:G10"/>
    <mergeCell ref="F11:G11"/>
    <mergeCell ref="F12:G12"/>
    <mergeCell ref="B11:D11"/>
  </mergeCells>
  <phoneticPr fontId="0" type="noConversion"/>
  <printOptions horizontalCentered="1"/>
  <pageMargins left="0.39370078740157483" right="0.39370078740157483" top="0.39370078740157483" bottom="0.39370078740157483" header="0.27559055118110237" footer="0.27559055118110237"/>
  <pageSetup paperSize="9" scale="84" fitToHeight="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SheetLayoutView="100" workbookViewId="0">
      <selection activeCell="I7" sqref="I7"/>
    </sheetView>
  </sheetViews>
  <sheetFormatPr defaultRowHeight="12.75" x14ac:dyDescent="0.2"/>
  <cols>
    <col min="1" max="1" width="5.42578125" customWidth="1"/>
    <col min="2" max="2" width="24.7109375" customWidth="1"/>
    <col min="3" max="3" width="10.85546875" customWidth="1"/>
    <col min="4" max="4" width="26.7109375" customWidth="1"/>
    <col min="5" max="5" width="16.28515625" customWidth="1"/>
    <col min="6" max="6" width="9.140625" customWidth="1"/>
    <col min="7" max="8" width="9.7109375" customWidth="1"/>
    <col min="9" max="9" width="17.140625" customWidth="1"/>
    <col min="10" max="10" width="9.7109375" customWidth="1"/>
    <col min="11" max="11" width="14.85546875" customWidth="1"/>
    <col min="12" max="12" width="10.7109375" bestFit="1" customWidth="1"/>
    <col min="13" max="13" width="13.28515625" customWidth="1"/>
  </cols>
  <sheetData>
    <row r="1" spans="1:13" s="10" customFormat="1" ht="33.6" customHeight="1" x14ac:dyDescent="0.25">
      <c r="A1" s="55" t="s">
        <v>10</v>
      </c>
      <c r="B1" s="55"/>
      <c r="C1" s="55"/>
      <c r="D1" s="55"/>
      <c r="E1" s="55"/>
      <c r="F1" s="55"/>
      <c r="G1" s="55"/>
      <c r="H1" s="55"/>
      <c r="I1" s="55"/>
      <c r="J1" s="55"/>
    </row>
    <row r="2" spans="1:13" s="11" customFormat="1" ht="48.75" customHeight="1" x14ac:dyDescent="0.25">
      <c r="A2" s="56" t="s">
        <v>20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s="10" customFormat="1" ht="14.25" customHeight="1" x14ac:dyDescent="0.25">
      <c r="A3" s="57" t="s">
        <v>11</v>
      </c>
      <c r="B3" s="57"/>
      <c r="C3" s="57"/>
      <c r="D3" s="57"/>
      <c r="E3" s="57"/>
      <c r="F3" s="57"/>
      <c r="G3" s="57"/>
      <c r="H3" s="57"/>
      <c r="I3" s="57"/>
      <c r="J3" s="58"/>
    </row>
    <row r="4" spans="1:13" ht="20.25" customHeight="1" x14ac:dyDescent="0.2">
      <c r="A4" s="59" t="s">
        <v>1</v>
      </c>
      <c r="B4" s="59" t="s">
        <v>0</v>
      </c>
      <c r="C4" s="59" t="s">
        <v>2</v>
      </c>
      <c r="D4" s="59" t="s">
        <v>3</v>
      </c>
      <c r="E4" s="60" t="s">
        <v>8</v>
      </c>
      <c r="F4" s="60"/>
      <c r="G4" s="60"/>
      <c r="H4" s="60" t="s">
        <v>7</v>
      </c>
      <c r="I4" s="60" t="s">
        <v>9</v>
      </c>
      <c r="J4" s="31"/>
    </row>
    <row r="5" spans="1:13" ht="26.25" customHeight="1" x14ac:dyDescent="0.2">
      <c r="A5" s="59"/>
      <c r="B5" s="59"/>
      <c r="C5" s="59"/>
      <c r="D5" s="59"/>
      <c r="E5" s="39" t="s">
        <v>4</v>
      </c>
      <c r="F5" s="39" t="s">
        <v>5</v>
      </c>
      <c r="G5" s="39" t="s">
        <v>6</v>
      </c>
      <c r="H5" s="60"/>
      <c r="I5" s="60"/>
      <c r="J5" s="5"/>
      <c r="K5" s="7"/>
    </row>
    <row r="6" spans="1:13" ht="60" x14ac:dyDescent="0.2">
      <c r="A6" s="14">
        <v>1</v>
      </c>
      <c r="B6" s="14" t="s">
        <v>23</v>
      </c>
      <c r="C6" s="12" t="s">
        <v>12</v>
      </c>
      <c r="D6" s="51">
        <v>857.14290000000005</v>
      </c>
      <c r="E6" s="13">
        <v>130</v>
      </c>
      <c r="F6" s="13">
        <v>140</v>
      </c>
      <c r="G6" s="28">
        <v>150</v>
      </c>
      <c r="H6" s="29">
        <f>SUM(E6:G6)/3</f>
        <v>140</v>
      </c>
      <c r="I6" s="53">
        <f>D6*H6</f>
        <v>120000.00600000001</v>
      </c>
      <c r="J6" s="6"/>
      <c r="K6" s="7"/>
    </row>
    <row r="7" spans="1:13" ht="36.75" customHeight="1" x14ac:dyDescent="0.2">
      <c r="A7" s="64" t="s">
        <v>31</v>
      </c>
      <c r="B7" s="65"/>
      <c r="C7" s="65"/>
      <c r="D7" s="65"/>
      <c r="E7" s="65"/>
      <c r="F7" s="65"/>
      <c r="G7" s="66"/>
      <c r="H7" s="34">
        <f>H6</f>
        <v>140</v>
      </c>
      <c r="I7" s="35">
        <f>D6*H6</f>
        <v>120000.00600000001</v>
      </c>
      <c r="J7" s="33"/>
      <c r="K7" s="32"/>
      <c r="L7" s="4"/>
      <c r="M7" s="8"/>
    </row>
    <row r="8" spans="1:13" ht="33" customHeight="1" x14ac:dyDescent="0.2">
      <c r="A8" s="38"/>
      <c r="B8" s="38"/>
      <c r="C8" s="38"/>
      <c r="D8" s="38"/>
      <c r="E8" s="38"/>
      <c r="F8" s="38"/>
      <c r="G8" s="38"/>
      <c r="H8" s="36"/>
      <c r="I8" s="37"/>
      <c r="K8" s="1"/>
    </row>
    <row r="9" spans="1:13" s="19" customFormat="1" ht="15.6" customHeight="1" x14ac:dyDescent="0.25">
      <c r="A9" s="16">
        <v>1</v>
      </c>
      <c r="B9" s="62" t="s">
        <v>35</v>
      </c>
      <c r="C9" s="62"/>
      <c r="D9" s="62"/>
      <c r="E9" s="17"/>
      <c r="F9" s="63"/>
      <c r="G9" s="63"/>
      <c r="H9" s="18"/>
      <c r="I9" s="18"/>
    </row>
    <row r="10" spans="1:13" s="22" customFormat="1" ht="15.6" customHeight="1" x14ac:dyDescent="0.2">
      <c r="A10" s="20">
        <v>2</v>
      </c>
      <c r="B10" s="62" t="s">
        <v>36</v>
      </c>
      <c r="C10" s="62"/>
      <c r="D10" s="62"/>
      <c r="E10" s="21"/>
      <c r="F10" s="63"/>
      <c r="G10" s="63"/>
      <c r="H10" s="18"/>
      <c r="I10" s="18"/>
    </row>
    <row r="11" spans="1:13" s="19" customFormat="1" ht="34.5" customHeight="1" x14ac:dyDescent="0.25">
      <c r="A11" s="16">
        <v>3</v>
      </c>
      <c r="B11" s="62" t="s">
        <v>37</v>
      </c>
      <c r="C11" s="62"/>
      <c r="D11" s="62"/>
      <c r="E11" s="23"/>
      <c r="F11" s="63"/>
      <c r="G11" s="63"/>
      <c r="H11" s="18"/>
      <c r="I11" s="18"/>
      <c r="J11" s="24"/>
    </row>
    <row r="12" spans="1:13" x14ac:dyDescent="0.2">
      <c r="A12" s="2"/>
      <c r="B12" s="2"/>
      <c r="C12" s="1"/>
      <c r="D12" s="3"/>
      <c r="E12" s="3"/>
      <c r="F12" s="1"/>
      <c r="G12" s="1"/>
      <c r="H12" s="1"/>
      <c r="I12" s="1"/>
      <c r="J12" s="1"/>
      <c r="K12" s="1"/>
    </row>
    <row r="13" spans="1:13" x14ac:dyDescent="0.2">
      <c r="D13" s="1"/>
      <c r="E13" s="1"/>
      <c r="K13" s="1"/>
    </row>
    <row r="14" spans="1:13" ht="15.75" x14ac:dyDescent="0.25">
      <c r="A14" s="2"/>
      <c r="B14" s="2"/>
      <c r="C14" s="25"/>
      <c r="D14" s="26" t="s">
        <v>14</v>
      </c>
      <c r="E14" s="26"/>
      <c r="F14" s="27"/>
      <c r="G14" s="27"/>
      <c r="H14" s="27"/>
      <c r="I14" s="27" t="s">
        <v>15</v>
      </c>
      <c r="J14" s="27"/>
      <c r="K14" s="1"/>
    </row>
    <row r="15" spans="1:13" ht="15" customHeight="1" x14ac:dyDescent="0.2">
      <c r="A15" s="25" t="s">
        <v>30</v>
      </c>
      <c r="K15" s="1"/>
    </row>
  </sheetData>
  <mergeCells count="17">
    <mergeCell ref="A1:J1"/>
    <mergeCell ref="A2:K2"/>
    <mergeCell ref="A3:J3"/>
    <mergeCell ref="A4:A5"/>
    <mergeCell ref="B4:B5"/>
    <mergeCell ref="C4:C5"/>
    <mergeCell ref="D4:D5"/>
    <mergeCell ref="E4:G4"/>
    <mergeCell ref="H4:H5"/>
    <mergeCell ref="I4:I5"/>
    <mergeCell ref="B11:D11"/>
    <mergeCell ref="F11:G11"/>
    <mergeCell ref="A7:G7"/>
    <mergeCell ref="B9:D9"/>
    <mergeCell ref="F9:G9"/>
    <mergeCell ref="B10:D10"/>
    <mergeCell ref="F10:G10"/>
  </mergeCells>
  <printOptions horizontalCentered="1"/>
  <pageMargins left="0.39370078740157483" right="0.39370078740157483" top="0.39370078740157483" bottom="0.39370078740157483" header="0.27559055118110237" footer="0.27559055118110237"/>
  <pageSetup paperSize="9" scale="84" fitToHeight="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topLeftCell="A4" zoomScale="130" zoomScaleSheetLayoutView="130" workbookViewId="0">
      <selection activeCell="I10" sqref="I10"/>
    </sheetView>
  </sheetViews>
  <sheetFormatPr defaultRowHeight="12.75" x14ac:dyDescent="0.2"/>
  <cols>
    <col min="2" max="2" width="59.7109375" customWidth="1"/>
    <col min="3" max="3" width="9.140625" customWidth="1"/>
    <col min="4" max="4" width="11.140625" bestFit="1" customWidth="1"/>
    <col min="9" max="9" width="17.42578125" customWidth="1"/>
  </cols>
  <sheetData>
    <row r="1" spans="1:10" ht="14.25" x14ac:dyDescent="0.2">
      <c r="A1" s="67" t="s">
        <v>10</v>
      </c>
      <c r="B1" s="67"/>
      <c r="C1" s="67"/>
      <c r="D1" s="67"/>
      <c r="E1" s="67"/>
      <c r="F1" s="67"/>
      <c r="G1" s="67"/>
      <c r="H1" s="67"/>
      <c r="I1" s="67"/>
      <c r="J1" s="44"/>
    </row>
    <row r="2" spans="1:10" ht="52.5" customHeight="1" x14ac:dyDescent="0.25">
      <c r="A2" s="56" t="s">
        <v>20</v>
      </c>
      <c r="B2" s="56"/>
      <c r="C2" s="56"/>
      <c r="D2" s="56"/>
      <c r="E2" s="56"/>
      <c r="F2" s="56"/>
      <c r="G2" s="56"/>
      <c r="H2" s="56"/>
      <c r="I2" s="56"/>
      <c r="J2" s="45"/>
    </row>
    <row r="3" spans="1:10" ht="45" customHeight="1" x14ac:dyDescent="0.2">
      <c r="A3" s="57" t="s">
        <v>11</v>
      </c>
      <c r="B3" s="57"/>
      <c r="C3" s="57"/>
      <c r="D3" s="57"/>
      <c r="E3" s="57"/>
      <c r="F3" s="57"/>
      <c r="G3" s="57"/>
      <c r="H3" s="57"/>
      <c r="I3" s="57"/>
      <c r="J3" s="58"/>
    </row>
    <row r="4" spans="1:10" ht="15.75" x14ac:dyDescent="0.2">
      <c r="A4" s="59" t="s">
        <v>1</v>
      </c>
      <c r="B4" s="59" t="s">
        <v>0</v>
      </c>
      <c r="C4" s="59" t="s">
        <v>2</v>
      </c>
      <c r="D4" s="59" t="s">
        <v>3</v>
      </c>
      <c r="E4" s="60" t="s">
        <v>8</v>
      </c>
      <c r="F4" s="60"/>
      <c r="G4" s="60"/>
      <c r="H4" s="60" t="s">
        <v>7</v>
      </c>
      <c r="I4" s="60" t="s">
        <v>9</v>
      </c>
      <c r="J4" s="31"/>
    </row>
    <row r="5" spans="1:10" ht="15.75" x14ac:dyDescent="0.2">
      <c r="A5" s="59"/>
      <c r="B5" s="59"/>
      <c r="C5" s="59"/>
      <c r="D5" s="59"/>
      <c r="E5" s="42" t="s">
        <v>4</v>
      </c>
      <c r="F5" s="42" t="s">
        <v>5</v>
      </c>
      <c r="G5" s="42" t="s">
        <v>6</v>
      </c>
      <c r="H5" s="60"/>
      <c r="I5" s="60"/>
      <c r="J5" s="46"/>
    </row>
    <row r="6" spans="1:10" ht="30" x14ac:dyDescent="0.2">
      <c r="A6" s="14">
        <v>1</v>
      </c>
      <c r="B6" s="52" t="s">
        <v>16</v>
      </c>
      <c r="C6" s="12" t="s">
        <v>12</v>
      </c>
      <c r="D6" s="43">
        <v>2792.8</v>
      </c>
      <c r="E6" s="13">
        <v>130</v>
      </c>
      <c r="F6" s="13">
        <v>140</v>
      </c>
      <c r="G6" s="28">
        <v>150</v>
      </c>
      <c r="H6" s="29">
        <f>ROUND(SUM(E6:G6)/3,2)</f>
        <v>140</v>
      </c>
      <c r="I6" s="30">
        <f>ROUND(D6*H6,2)</f>
        <v>390992</v>
      </c>
      <c r="J6" s="47"/>
    </row>
    <row r="7" spans="1:10" ht="30" x14ac:dyDescent="0.2">
      <c r="A7" s="14">
        <v>2</v>
      </c>
      <c r="B7" s="52" t="s">
        <v>17</v>
      </c>
      <c r="C7" s="12" t="s">
        <v>12</v>
      </c>
      <c r="D7" s="43">
        <v>632</v>
      </c>
      <c r="E7" s="13">
        <v>130</v>
      </c>
      <c r="F7" s="13">
        <v>140</v>
      </c>
      <c r="G7" s="28">
        <v>150</v>
      </c>
      <c r="H7" s="29">
        <f t="shared" ref="H7:H9" si="0">ROUND(SUM(E7:G7)/3,2)</f>
        <v>140</v>
      </c>
      <c r="I7" s="30">
        <f t="shared" ref="I7:I9" si="1">ROUND(D7*H7,2)</f>
        <v>88480</v>
      </c>
      <c r="J7" s="47"/>
    </row>
    <row r="8" spans="1:10" ht="30" x14ac:dyDescent="0.2">
      <c r="A8" s="14">
        <v>3</v>
      </c>
      <c r="B8" s="52" t="s">
        <v>18</v>
      </c>
      <c r="C8" s="12" t="s">
        <v>12</v>
      </c>
      <c r="D8" s="43">
        <v>707</v>
      </c>
      <c r="E8" s="13">
        <v>130</v>
      </c>
      <c r="F8" s="13">
        <v>140</v>
      </c>
      <c r="G8" s="28">
        <v>150</v>
      </c>
      <c r="H8" s="29">
        <f t="shared" si="0"/>
        <v>140</v>
      </c>
      <c r="I8" s="30">
        <f t="shared" si="1"/>
        <v>98980</v>
      </c>
      <c r="J8" s="47"/>
    </row>
    <row r="9" spans="1:10" ht="36" customHeight="1" x14ac:dyDescent="0.2">
      <c r="A9" s="14">
        <v>4</v>
      </c>
      <c r="B9" s="52" t="s">
        <v>19</v>
      </c>
      <c r="C9" s="12" t="s">
        <v>12</v>
      </c>
      <c r="D9" s="43">
        <v>297</v>
      </c>
      <c r="E9" s="13">
        <v>130</v>
      </c>
      <c r="F9" s="13">
        <v>140</v>
      </c>
      <c r="G9" s="28">
        <v>150</v>
      </c>
      <c r="H9" s="29">
        <f t="shared" si="0"/>
        <v>140</v>
      </c>
      <c r="I9" s="30">
        <f t="shared" si="1"/>
        <v>41580</v>
      </c>
      <c r="J9" s="47"/>
    </row>
    <row r="10" spans="1:10" ht="53.25" customHeight="1" x14ac:dyDescent="0.2">
      <c r="A10" s="64" t="s">
        <v>31</v>
      </c>
      <c r="B10" s="65"/>
      <c r="C10" s="65"/>
      <c r="D10" s="65"/>
      <c r="E10" s="65"/>
      <c r="F10" s="65"/>
      <c r="G10" s="66"/>
      <c r="H10" s="34">
        <f>H6</f>
        <v>140</v>
      </c>
      <c r="I10" s="35">
        <f>I6+I7+I8+I9</f>
        <v>620032</v>
      </c>
      <c r="J10" s="33"/>
    </row>
    <row r="11" spans="1:10" ht="15.75" x14ac:dyDescent="0.2">
      <c r="A11" s="38"/>
      <c r="B11" s="38"/>
      <c r="C11" s="38"/>
      <c r="D11" s="38"/>
      <c r="E11" s="38"/>
      <c r="F11" s="38"/>
      <c r="G11" s="38"/>
      <c r="H11" s="36"/>
      <c r="I11" s="37"/>
    </row>
    <row r="12" spans="1:10" ht="15" x14ac:dyDescent="0.25">
      <c r="A12" s="16">
        <v>1</v>
      </c>
      <c r="B12" s="62" t="s">
        <v>35</v>
      </c>
      <c r="C12" s="62"/>
      <c r="D12" s="62"/>
      <c r="E12" s="17"/>
      <c r="F12" s="63"/>
      <c r="G12" s="63"/>
      <c r="H12" s="18"/>
      <c r="I12" s="18"/>
      <c r="J12" s="19"/>
    </row>
    <row r="13" spans="1:10" ht="15" x14ac:dyDescent="0.2">
      <c r="A13" s="20">
        <v>2</v>
      </c>
      <c r="B13" s="62" t="s">
        <v>36</v>
      </c>
      <c r="C13" s="62"/>
      <c r="D13" s="62"/>
      <c r="E13" s="21"/>
      <c r="F13" s="63"/>
      <c r="G13" s="63"/>
      <c r="H13" s="18"/>
      <c r="I13" s="18"/>
      <c r="J13" s="22"/>
    </row>
    <row r="14" spans="1:10" ht="15" x14ac:dyDescent="0.25">
      <c r="A14" s="16">
        <v>3</v>
      </c>
      <c r="B14" s="62" t="s">
        <v>37</v>
      </c>
      <c r="C14" s="62"/>
      <c r="D14" s="62"/>
      <c r="E14" s="23"/>
      <c r="F14" s="63"/>
      <c r="G14" s="63"/>
      <c r="H14" s="18"/>
      <c r="I14" s="18"/>
      <c r="J14" s="24"/>
    </row>
    <row r="15" spans="1:10" x14ac:dyDescent="0.2">
      <c r="A15" s="2"/>
      <c r="B15" s="2"/>
      <c r="C15" s="25"/>
      <c r="D15" s="3"/>
      <c r="E15" s="3"/>
      <c r="F15" s="25"/>
      <c r="G15" s="25"/>
      <c r="H15" s="25"/>
      <c r="I15" s="25"/>
      <c r="J15" s="25"/>
    </row>
    <row r="16" spans="1:10" x14ac:dyDescent="0.2">
      <c r="D16" s="25"/>
      <c r="E16" s="25"/>
    </row>
    <row r="17" spans="1:10" ht="15.75" x14ac:dyDescent="0.25">
      <c r="A17" s="2"/>
      <c r="B17" s="2"/>
      <c r="C17" s="25"/>
      <c r="D17" s="26" t="s">
        <v>14</v>
      </c>
      <c r="E17" s="26"/>
      <c r="F17" s="27"/>
      <c r="G17" s="27"/>
      <c r="H17" s="27"/>
      <c r="I17" s="27" t="s">
        <v>15</v>
      </c>
      <c r="J17" s="27"/>
    </row>
    <row r="19" spans="1:10" x14ac:dyDescent="0.2">
      <c r="A19" s="2" t="s">
        <v>34</v>
      </c>
    </row>
  </sheetData>
  <mergeCells count="17">
    <mergeCell ref="B14:D14"/>
    <mergeCell ref="F14:G14"/>
    <mergeCell ref="A10:G10"/>
    <mergeCell ref="B12:D12"/>
    <mergeCell ref="F12:G12"/>
    <mergeCell ref="B13:D13"/>
    <mergeCell ref="F13:G13"/>
    <mergeCell ref="A1:I1"/>
    <mergeCell ref="A2:I2"/>
    <mergeCell ref="A3:J3"/>
    <mergeCell ref="A4:A5"/>
    <mergeCell ref="B4:B5"/>
    <mergeCell ref="C4:C5"/>
    <mergeCell ref="D4:D5"/>
    <mergeCell ref="E4:G4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SheetLayoutView="100" workbookViewId="0">
      <selection activeCell="E7" sqref="E7"/>
    </sheetView>
  </sheetViews>
  <sheetFormatPr defaultRowHeight="12.75" x14ac:dyDescent="0.2"/>
  <cols>
    <col min="1" max="1" width="5.42578125" customWidth="1"/>
    <col min="2" max="2" width="21.28515625" customWidth="1"/>
    <col min="3" max="3" width="10.85546875" customWidth="1"/>
    <col min="4" max="4" width="26.7109375" customWidth="1"/>
    <col min="5" max="5" width="16.28515625" customWidth="1"/>
    <col min="6" max="6" width="9.140625" customWidth="1"/>
    <col min="7" max="8" width="9.7109375" customWidth="1"/>
    <col min="9" max="9" width="17.42578125" customWidth="1"/>
    <col min="10" max="10" width="9.7109375" customWidth="1"/>
    <col min="11" max="11" width="14.85546875" customWidth="1"/>
    <col min="12" max="12" width="10.7109375" bestFit="1" customWidth="1"/>
    <col min="13" max="13" width="13.28515625" customWidth="1"/>
  </cols>
  <sheetData>
    <row r="1" spans="1:13" s="10" customFormat="1" ht="33.6" customHeight="1" x14ac:dyDescent="0.25">
      <c r="A1" s="55" t="s">
        <v>10</v>
      </c>
      <c r="B1" s="55"/>
      <c r="C1" s="55"/>
      <c r="D1" s="55"/>
      <c r="E1" s="55"/>
      <c r="F1" s="55"/>
      <c r="G1" s="55"/>
      <c r="H1" s="55"/>
      <c r="I1" s="55"/>
      <c r="J1" s="55"/>
    </row>
    <row r="2" spans="1:13" s="11" customFormat="1" ht="48.75" customHeight="1" x14ac:dyDescent="0.25">
      <c r="A2" s="56" t="s">
        <v>20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s="10" customFormat="1" ht="14.25" customHeight="1" x14ac:dyDescent="0.25">
      <c r="A3" s="57" t="s">
        <v>11</v>
      </c>
      <c r="B3" s="57"/>
      <c r="C3" s="57"/>
      <c r="D3" s="57"/>
      <c r="E3" s="57"/>
      <c r="F3" s="57"/>
      <c r="G3" s="57"/>
      <c r="H3" s="57"/>
      <c r="I3" s="57"/>
      <c r="J3" s="58"/>
    </row>
    <row r="4" spans="1:13" ht="20.25" customHeight="1" x14ac:dyDescent="0.2">
      <c r="A4" s="59" t="s">
        <v>1</v>
      </c>
      <c r="B4" s="59" t="s">
        <v>0</v>
      </c>
      <c r="C4" s="59" t="s">
        <v>2</v>
      </c>
      <c r="D4" s="59" t="s">
        <v>3</v>
      </c>
      <c r="E4" s="60" t="s">
        <v>8</v>
      </c>
      <c r="F4" s="60"/>
      <c r="G4" s="60"/>
      <c r="H4" s="60" t="s">
        <v>7</v>
      </c>
      <c r="I4" s="60" t="s">
        <v>9</v>
      </c>
      <c r="J4" s="31"/>
    </row>
    <row r="5" spans="1:13" ht="26.25" customHeight="1" x14ac:dyDescent="0.2">
      <c r="A5" s="59"/>
      <c r="B5" s="59"/>
      <c r="C5" s="59"/>
      <c r="D5" s="59"/>
      <c r="E5" s="41" t="s">
        <v>4</v>
      </c>
      <c r="F5" s="41" t="s">
        <v>5</v>
      </c>
      <c r="G5" s="41" t="s">
        <v>6</v>
      </c>
      <c r="H5" s="60"/>
      <c r="I5" s="60"/>
      <c r="J5" s="5"/>
      <c r="K5" s="7"/>
    </row>
    <row r="6" spans="1:13" ht="72" customHeight="1" x14ac:dyDescent="0.2">
      <c r="A6" s="14">
        <v>1</v>
      </c>
      <c r="B6" s="14" t="s">
        <v>24</v>
      </c>
      <c r="C6" s="12" t="s">
        <v>12</v>
      </c>
      <c r="D6" s="15">
        <v>1564</v>
      </c>
      <c r="E6" s="13">
        <v>130</v>
      </c>
      <c r="F6" s="13">
        <v>140</v>
      </c>
      <c r="G6" s="28">
        <v>150</v>
      </c>
      <c r="H6" s="29">
        <f>SUM(E6:G6)/3</f>
        <v>140</v>
      </c>
      <c r="I6" s="30">
        <f>D6*H6</f>
        <v>218960</v>
      </c>
      <c r="J6" s="6"/>
      <c r="K6" s="7"/>
    </row>
    <row r="7" spans="1:13" ht="75" x14ac:dyDescent="0.2">
      <c r="A7" s="14">
        <v>2</v>
      </c>
      <c r="B7" s="14" t="s">
        <v>25</v>
      </c>
      <c r="C7" s="12" t="s">
        <v>13</v>
      </c>
      <c r="D7" s="15">
        <v>1121</v>
      </c>
      <c r="E7" s="13">
        <v>130</v>
      </c>
      <c r="F7" s="13">
        <v>140</v>
      </c>
      <c r="G7" s="28">
        <v>150</v>
      </c>
      <c r="H7" s="29">
        <f>SUM(E7:G7)/3</f>
        <v>140</v>
      </c>
      <c r="I7" s="30">
        <f>D7*H7</f>
        <v>156940</v>
      </c>
      <c r="J7" s="6"/>
      <c r="K7" s="7"/>
    </row>
    <row r="8" spans="1:13" ht="54" customHeight="1" x14ac:dyDescent="0.2">
      <c r="A8" s="64" t="s">
        <v>31</v>
      </c>
      <c r="B8" s="65"/>
      <c r="C8" s="65"/>
      <c r="D8" s="65"/>
      <c r="E8" s="65"/>
      <c r="F8" s="65"/>
      <c r="G8" s="66"/>
      <c r="H8" s="34">
        <f>H6</f>
        <v>140</v>
      </c>
      <c r="I8" s="35">
        <f>I6+I7</f>
        <v>375900</v>
      </c>
      <c r="J8" s="33"/>
      <c r="K8" s="32"/>
      <c r="L8" s="4"/>
      <c r="M8" s="8"/>
    </row>
    <row r="9" spans="1:13" ht="33" customHeight="1" x14ac:dyDescent="0.2">
      <c r="A9" s="38"/>
      <c r="B9" s="38"/>
      <c r="C9" s="38"/>
      <c r="D9" s="38"/>
      <c r="E9" s="38"/>
      <c r="F9" s="38"/>
      <c r="G9" s="38"/>
      <c r="H9" s="36"/>
      <c r="I9" s="37"/>
      <c r="K9" s="1"/>
    </row>
    <row r="10" spans="1:13" s="19" customFormat="1" ht="15.6" customHeight="1" x14ac:dyDescent="0.25">
      <c r="A10" s="16">
        <v>1</v>
      </c>
      <c r="B10" s="62" t="s">
        <v>35</v>
      </c>
      <c r="C10" s="62"/>
      <c r="D10" s="62"/>
      <c r="E10" s="17"/>
      <c r="F10" s="63"/>
      <c r="G10" s="63"/>
      <c r="H10" s="18"/>
      <c r="I10" s="18"/>
    </row>
    <row r="11" spans="1:13" s="22" customFormat="1" ht="15.6" customHeight="1" x14ac:dyDescent="0.2">
      <c r="A11" s="20">
        <v>2</v>
      </c>
      <c r="B11" s="62" t="s">
        <v>36</v>
      </c>
      <c r="C11" s="62"/>
      <c r="D11" s="62"/>
      <c r="E11" s="21"/>
      <c r="F11" s="63"/>
      <c r="G11" s="63"/>
      <c r="H11" s="18"/>
      <c r="I11" s="18"/>
    </row>
    <row r="12" spans="1:13" s="19" customFormat="1" ht="34.5" customHeight="1" x14ac:dyDescent="0.25">
      <c r="A12" s="16">
        <v>3</v>
      </c>
      <c r="B12" s="62" t="s">
        <v>37</v>
      </c>
      <c r="C12" s="62"/>
      <c r="D12" s="62"/>
      <c r="E12" s="23"/>
      <c r="F12" s="63"/>
      <c r="G12" s="63"/>
      <c r="H12" s="18"/>
      <c r="I12" s="18"/>
      <c r="J12" s="24"/>
    </row>
    <row r="13" spans="1:13" x14ac:dyDescent="0.2">
      <c r="A13" s="2"/>
      <c r="B13" s="2"/>
      <c r="C13" s="1"/>
      <c r="D13" s="3"/>
      <c r="E13" s="3"/>
      <c r="F13" s="1"/>
      <c r="G13" s="1"/>
      <c r="H13" s="1"/>
      <c r="I13" s="1"/>
      <c r="J13" s="1"/>
      <c r="K13" s="1"/>
    </row>
    <row r="14" spans="1:13" x14ac:dyDescent="0.2">
      <c r="D14" s="1"/>
      <c r="E14" s="1"/>
      <c r="K14" s="1"/>
    </row>
    <row r="15" spans="1:13" ht="15.75" x14ac:dyDescent="0.25">
      <c r="A15" s="2"/>
      <c r="B15" s="2"/>
      <c r="C15" s="25"/>
      <c r="D15" s="26" t="s">
        <v>14</v>
      </c>
      <c r="E15" s="26"/>
      <c r="F15" s="27"/>
      <c r="G15" s="27"/>
      <c r="H15" s="27"/>
      <c r="I15" s="27" t="s">
        <v>15</v>
      </c>
      <c r="J15" s="27"/>
      <c r="K15" s="1"/>
    </row>
    <row r="16" spans="1:13" x14ac:dyDescent="0.2">
      <c r="K16" s="1"/>
    </row>
  </sheetData>
  <mergeCells count="17">
    <mergeCell ref="A1:J1"/>
    <mergeCell ref="A2:K2"/>
    <mergeCell ref="A3:J3"/>
    <mergeCell ref="A4:A5"/>
    <mergeCell ref="B4:B5"/>
    <mergeCell ref="C4:C5"/>
    <mergeCell ref="D4:D5"/>
    <mergeCell ref="E4:G4"/>
    <mergeCell ref="H4:H5"/>
    <mergeCell ref="I4:I5"/>
    <mergeCell ref="B12:D12"/>
    <mergeCell ref="F12:G12"/>
    <mergeCell ref="A8:G8"/>
    <mergeCell ref="B10:D10"/>
    <mergeCell ref="F10:G10"/>
    <mergeCell ref="B11:D11"/>
    <mergeCell ref="F11:G11"/>
  </mergeCells>
  <printOptions horizontalCentered="1"/>
  <pageMargins left="0.39370078740157483" right="0.39370078740157483" top="0.39370078740157483" bottom="0.39370078740157483" header="0.27559055118110237" footer="0.27559055118110237"/>
  <pageSetup paperSize="9" scale="84" fitToHeight="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SheetLayoutView="100" workbookViewId="0">
      <selection activeCell="Q12" sqref="Q12"/>
    </sheetView>
  </sheetViews>
  <sheetFormatPr defaultRowHeight="12.75" x14ac:dyDescent="0.2"/>
  <cols>
    <col min="1" max="1" width="5.42578125" customWidth="1"/>
    <col min="2" max="2" width="21.28515625" customWidth="1"/>
    <col min="3" max="3" width="10.85546875" customWidth="1"/>
    <col min="4" max="4" width="26.7109375" customWidth="1"/>
    <col min="5" max="5" width="16.28515625" customWidth="1"/>
    <col min="6" max="6" width="9.140625" customWidth="1"/>
    <col min="7" max="8" width="9.7109375" customWidth="1"/>
    <col min="9" max="9" width="17.140625" customWidth="1"/>
    <col min="10" max="10" width="9.7109375" customWidth="1"/>
    <col min="11" max="11" width="14.85546875" customWidth="1"/>
    <col min="12" max="12" width="10.7109375" bestFit="1" customWidth="1"/>
    <col min="13" max="13" width="13.28515625" customWidth="1"/>
  </cols>
  <sheetData>
    <row r="1" spans="1:13" s="10" customFormat="1" ht="33.6" customHeight="1" x14ac:dyDescent="0.25">
      <c r="A1" s="55" t="s">
        <v>10</v>
      </c>
      <c r="B1" s="55"/>
      <c r="C1" s="55"/>
      <c r="D1" s="55"/>
      <c r="E1" s="55"/>
      <c r="F1" s="55"/>
      <c r="G1" s="55"/>
      <c r="H1" s="55"/>
      <c r="I1" s="55"/>
      <c r="J1" s="55"/>
    </row>
    <row r="2" spans="1:13" s="11" customFormat="1" ht="48.75" customHeight="1" x14ac:dyDescent="0.25">
      <c r="A2" s="56" t="s">
        <v>20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s="10" customFormat="1" ht="14.25" customHeight="1" x14ac:dyDescent="0.25">
      <c r="A3" s="57" t="s">
        <v>11</v>
      </c>
      <c r="B3" s="57"/>
      <c r="C3" s="57"/>
      <c r="D3" s="57"/>
      <c r="E3" s="57"/>
      <c r="F3" s="57"/>
      <c r="G3" s="57"/>
      <c r="H3" s="57"/>
      <c r="I3" s="57"/>
      <c r="J3" s="58"/>
    </row>
    <row r="4" spans="1:13" ht="20.25" customHeight="1" x14ac:dyDescent="0.2">
      <c r="A4" s="59" t="s">
        <v>1</v>
      </c>
      <c r="B4" s="59" t="s">
        <v>0</v>
      </c>
      <c r="C4" s="59" t="s">
        <v>2</v>
      </c>
      <c r="D4" s="59" t="s">
        <v>3</v>
      </c>
      <c r="E4" s="60" t="s">
        <v>8</v>
      </c>
      <c r="F4" s="60"/>
      <c r="G4" s="60"/>
      <c r="H4" s="60" t="s">
        <v>7</v>
      </c>
      <c r="I4" s="60" t="s">
        <v>9</v>
      </c>
      <c r="J4" s="31"/>
    </row>
    <row r="5" spans="1:13" ht="26.25" customHeight="1" x14ac:dyDescent="0.2">
      <c r="A5" s="59"/>
      <c r="B5" s="59"/>
      <c r="C5" s="59"/>
      <c r="D5" s="59"/>
      <c r="E5" s="40" t="s">
        <v>4</v>
      </c>
      <c r="F5" s="40" t="s">
        <v>5</v>
      </c>
      <c r="G5" s="40" t="s">
        <v>6</v>
      </c>
      <c r="H5" s="60"/>
      <c r="I5" s="60"/>
      <c r="J5" s="5"/>
      <c r="K5" s="7"/>
    </row>
    <row r="6" spans="1:13" ht="94.5" customHeight="1" x14ac:dyDescent="0.2">
      <c r="A6" s="14">
        <v>1</v>
      </c>
      <c r="B6" s="14" t="s">
        <v>26</v>
      </c>
      <c r="C6" s="12" t="s">
        <v>12</v>
      </c>
      <c r="D6" s="15">
        <v>600</v>
      </c>
      <c r="E6" s="13">
        <v>130</v>
      </c>
      <c r="F6" s="13">
        <v>140</v>
      </c>
      <c r="G6" s="28">
        <v>150</v>
      </c>
      <c r="H6" s="29">
        <f>SUM(E6:G6)/3</f>
        <v>140</v>
      </c>
      <c r="I6" s="30">
        <f>H6*D6</f>
        <v>84000</v>
      </c>
      <c r="J6" s="6"/>
      <c r="K6" s="7"/>
    </row>
    <row r="7" spans="1:13" ht="36.75" customHeight="1" x14ac:dyDescent="0.2">
      <c r="A7" s="64" t="s">
        <v>31</v>
      </c>
      <c r="B7" s="65"/>
      <c r="C7" s="65"/>
      <c r="D7" s="65"/>
      <c r="E7" s="65"/>
      <c r="F7" s="65"/>
      <c r="G7" s="66"/>
      <c r="H7" s="34">
        <f>H6</f>
        <v>140</v>
      </c>
      <c r="I7" s="35">
        <f>I6</f>
        <v>84000</v>
      </c>
      <c r="J7" s="33"/>
      <c r="K7" s="32"/>
      <c r="L7" s="4"/>
      <c r="M7" s="8"/>
    </row>
    <row r="8" spans="1:13" ht="33" customHeight="1" x14ac:dyDescent="0.2">
      <c r="A8" s="38"/>
      <c r="B8" s="38"/>
      <c r="C8" s="38"/>
      <c r="D8" s="38"/>
      <c r="E8" s="38"/>
      <c r="F8" s="38"/>
      <c r="G8" s="38"/>
      <c r="H8" s="36"/>
      <c r="I8" s="35">
        <v>84000</v>
      </c>
      <c r="K8" s="1"/>
    </row>
    <row r="9" spans="1:13" s="19" customFormat="1" ht="15.6" customHeight="1" x14ac:dyDescent="0.25">
      <c r="A9" s="16">
        <v>1</v>
      </c>
      <c r="B9" s="68" t="s">
        <v>35</v>
      </c>
      <c r="C9" s="68"/>
      <c r="D9" s="68"/>
      <c r="E9" s="17"/>
      <c r="F9" s="63"/>
      <c r="G9" s="63"/>
      <c r="H9" s="18"/>
      <c r="I9" s="18"/>
    </row>
    <row r="10" spans="1:13" s="22" customFormat="1" ht="15.6" customHeight="1" x14ac:dyDescent="0.2">
      <c r="A10" s="20">
        <v>2</v>
      </c>
      <c r="B10" s="68" t="s">
        <v>36</v>
      </c>
      <c r="C10" s="68"/>
      <c r="D10" s="68"/>
      <c r="E10" s="21"/>
      <c r="F10" s="63"/>
      <c r="G10" s="63"/>
      <c r="H10" s="18"/>
      <c r="I10" s="18"/>
    </row>
    <row r="11" spans="1:13" s="19" customFormat="1" ht="34.5" customHeight="1" x14ac:dyDescent="0.25">
      <c r="A11" s="16">
        <v>3</v>
      </c>
      <c r="B11" s="68" t="s">
        <v>37</v>
      </c>
      <c r="C11" s="68"/>
      <c r="D11" s="68"/>
      <c r="E11" s="23"/>
      <c r="F11" s="63"/>
      <c r="G11" s="63"/>
      <c r="H11" s="18"/>
      <c r="I11" s="18"/>
      <c r="J11" s="24"/>
    </row>
    <row r="12" spans="1:13" x14ac:dyDescent="0.2">
      <c r="A12" s="2"/>
      <c r="B12" s="2"/>
      <c r="C12" s="1"/>
      <c r="D12" s="3"/>
      <c r="E12" s="3"/>
      <c r="F12" s="1"/>
      <c r="G12" s="1"/>
      <c r="H12" s="1"/>
      <c r="I12" s="1"/>
      <c r="J12" s="1"/>
      <c r="K12" s="1"/>
    </row>
    <row r="13" spans="1:13" x14ac:dyDescent="0.2">
      <c r="D13" s="1"/>
      <c r="E13" s="1"/>
      <c r="K13" s="1"/>
    </row>
    <row r="14" spans="1:13" ht="15.75" x14ac:dyDescent="0.25">
      <c r="A14" s="2"/>
      <c r="B14" s="2"/>
      <c r="C14" s="25"/>
      <c r="D14" s="26" t="s">
        <v>14</v>
      </c>
      <c r="E14" s="26"/>
      <c r="F14" s="27"/>
      <c r="G14" s="27"/>
      <c r="H14" s="27"/>
      <c r="I14" s="27" t="s">
        <v>15</v>
      </c>
      <c r="J14" s="27"/>
      <c r="K14" s="1"/>
    </row>
    <row r="15" spans="1:13" x14ac:dyDescent="0.2">
      <c r="A15" s="50" t="s">
        <v>29</v>
      </c>
      <c r="B15" s="49"/>
      <c r="C15" s="49"/>
      <c r="D15" s="49"/>
      <c r="K15" s="1"/>
    </row>
  </sheetData>
  <mergeCells count="17">
    <mergeCell ref="B11:D11"/>
    <mergeCell ref="F11:G11"/>
    <mergeCell ref="A7:G7"/>
    <mergeCell ref="B9:D9"/>
    <mergeCell ref="F9:G9"/>
    <mergeCell ref="B10:D10"/>
    <mergeCell ref="F10:G10"/>
    <mergeCell ref="A1:J1"/>
    <mergeCell ref="A2:K2"/>
    <mergeCell ref="A3:J3"/>
    <mergeCell ref="A4:A5"/>
    <mergeCell ref="B4:B5"/>
    <mergeCell ref="C4:C5"/>
    <mergeCell ref="D4:D5"/>
    <mergeCell ref="E4:G4"/>
    <mergeCell ref="H4:H5"/>
    <mergeCell ref="I4:I5"/>
  </mergeCells>
  <printOptions horizontalCentered="1"/>
  <pageMargins left="0.39370078740157483" right="0.39370078740157483" top="0.39370078740157483" bottom="0.39370078740157483" header="0.27559055118110237" footer="0.27559055118110237"/>
  <pageSetup paperSize="9" scale="84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Общая НМЦК</vt:lpstr>
      <vt:lpstr>СОШ №2</vt:lpstr>
      <vt:lpstr>Гимназия</vt:lpstr>
      <vt:lpstr>СОШ №5</vt:lpstr>
      <vt:lpstr>МБОУ СОШ 6</vt:lpstr>
      <vt:lpstr>ЦМТиИО</vt:lpstr>
      <vt:lpstr>Гимназия!Область_печати</vt:lpstr>
      <vt:lpstr>'МБОУ СОШ 6'!Область_печати</vt:lpstr>
      <vt:lpstr>'Общая НМЦК'!Область_печати</vt:lpstr>
      <vt:lpstr>'СОШ №2'!Область_печати</vt:lpstr>
      <vt:lpstr>'СОШ №5'!Область_печати</vt:lpstr>
      <vt:lpstr>ЦМТиИО!Область_печати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2023-11-30T05:46:24Z</cp:lastPrinted>
  <dcterms:created xsi:type="dcterms:W3CDTF">1996-10-08T23:32:33Z</dcterms:created>
  <dcterms:modified xsi:type="dcterms:W3CDTF">2024-01-18T04:54:56Z</dcterms:modified>
</cp:coreProperties>
</file>