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21" sheetId="4" r:id="rId1"/>
    <sheet name="Лист1" sheetId="5" r:id="rId2"/>
  </sheets>
  <definedNames>
    <definedName name="_xlnm._FilterDatabase" localSheetId="0" hidden="1">'НМЦ 2021'!$C$7:$M$15</definedName>
  </definedNames>
  <calcPr calcId="145621"/>
</workbook>
</file>

<file path=xl/calcChain.xml><?xml version="1.0" encoding="utf-8"?>
<calcChain xmlns="http://schemas.openxmlformats.org/spreadsheetml/2006/main">
  <c r="L9" i="4" l="1"/>
  <c r="M9" i="4" s="1"/>
  <c r="M10" i="4" s="1"/>
  <c r="L8" i="4"/>
  <c r="M8" i="4" s="1"/>
  <c r="L7" i="4"/>
  <c r="M7" i="4" l="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alcChain>
</file>

<file path=xl/sharedStrings.xml><?xml version="1.0" encoding="utf-8"?>
<sst xmlns="http://schemas.openxmlformats.org/spreadsheetml/2006/main" count="289" uniqueCount="120">
  <si>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</si>
  <si>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</si>
  <si>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</si>
  <si>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</si>
  <si>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</si>
  <si>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</si>
  <si>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</si>
  <si>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</si>
  <si>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</si>
  <si>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</si>
  <si>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</si>
  <si>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</si>
  <si>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</si>
  <si>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</si>
  <si>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</si>
  <si>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</si>
  <si>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</si>
  <si>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</si>
  <si>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</si>
  <si>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</si>
  <si>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</si>
  <si>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</si>
  <si>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</si>
  <si>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</si>
  <si>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</si>
  <si>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</si>
  <si>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</si>
  <si>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</si>
  <si>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</si>
  <si>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</si>
  <si>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</si>
  <si>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</si>
  <si>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</si>
  <si>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</si>
  <si>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</si>
  <si>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</si>
  <si>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</si>
  <si>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</si>
  <si>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</si>
  <si>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</si>
  <si>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</si>
  <si>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</si>
  <si>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</si>
  <si>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</si>
  <si>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</si>
  <si>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</si>
  <si>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</si>
  <si>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</si>
  <si>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</si>
  <si>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</si>
  <si>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</si>
  <si>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</si>
  <si>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</si>
  <si>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</si>
  <si>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</si>
  <si>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</si>
  <si>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</si>
  <si>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</si>
  <si>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</si>
  <si>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</si>
  <si>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</si>
  <si>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</si>
  <si>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</si>
  <si>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</si>
  <si>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</si>
  <si>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</si>
  <si>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</si>
  <si>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</si>
  <si>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</si>
  <si>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</si>
  <si>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</si>
  <si>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</si>
  <si>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</si>
  <si>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</si>
  <si>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</si>
  <si>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</si>
  <si>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</si>
  <si>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</si>
  <si>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</si>
  <si>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</si>
  <si>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</si>
  <si>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</si>
  <si>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</si>
  <si>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</si>
  <si>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</si>
  <si>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</si>
  <si>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</si>
  <si>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</si>
  <si>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</si>
  <si>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</si>
  <si>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</si>
  <si>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</si>
  <si>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</si>
  <si>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</si>
  <si>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</si>
  <si>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</si>
  <si>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</si>
  <si>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</si>
  <si>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</si>
  <si>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</si>
  <si>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</si>
  <si>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</si>
  <si>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</si>
  <si>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</si>
  <si>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</si>
  <si>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</si>
  <si>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</si>
  <si>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</si>
  <si>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8 (34675) 50047</t>
  </si>
  <si>
    <t>Гл. эксперт                                                                                                                         М. Г. Филиппова</t>
  </si>
  <si>
    <t>IV. Обоснование начальной (максимальной) цены  контракта на поставку табличек</t>
  </si>
  <si>
    <t>Табличка</t>
  </si>
  <si>
    <t xml:space="preserve">Размер: длина не менее 15 см, но не более 15,3 см; ширина не менее 30 см, но не более 30,3 см.
Материал корпуса: пластик, толщина не менее 3 мм, но не более 3,3 мм, оклеены в комплексе серебро зеркало и синей пленкой. 
Контур корпуса: алюминиевый багетный профиль, ширина не 9мм, но не более 9,3 мм; толщина не менее 15мм, но не более 15,5 мм;
Цвет - серебро.
Нанесение названия «ФИО руководителя, название отдела» методом уф-печати.
Разработка макета согласовывается с заказчиком.
</t>
  </si>
  <si>
    <t xml:space="preserve">Размер длина не менее 35 см, но не более 35,3 см, ширина не менее 125 см, но не более 125,3 см.
Материал корпуса: алюминиевая композитная панель, толщина не менее 4 мм, но не более 4,3 мм, оклеены в комплексе белой и синей пленкой. Нанесение названия «улицы, номера дома» методом уф-печати.
Разработка макета согласовывается с заказчиком.
</t>
  </si>
  <si>
    <t>Итого: Начальная (максимальная) цена контракта: 32 692 (тридцать две тысячи шестьсот девяносто два) рубля 00 копеек</t>
  </si>
  <si>
    <t>коммерческое предложение исх. №51 от 21.09.2021 г.</t>
  </si>
  <si>
    <t>коммерческое предложение исх. № 17 от 21.09.2021 г.</t>
  </si>
  <si>
    <t>коммерческое предложение исх. № 9 от 21.09.2021 г.</t>
  </si>
  <si>
    <t xml:space="preserve">Табличка Герб Ханты-Мансийского автономного округа – Югры </t>
  </si>
  <si>
    <t xml:space="preserve">Размер длина не менее 60 см, но не более 60,3 см, ширина не менее 70 см, но не более 70,3 см.
Материал корпуса: пластик, толщина не менее 3 мм, но не более 3,3 мм, оклеены в комплексе пленкой нескольких цветов.
Контур: пластиковый профиль, ширина не менее 4 мм, но не более 4,3 мм, толщина не менее 20 мм, но не более 20,3 мм,
Цвет - золото.
На лицевой стороне таблички наносится герб Ханты-Мансийского автономного округа – Югры  (Приложение 1).
Композиция: Герб Ханты-Мансийского автономного округа – Югры имеет следующее геральдическое описание: в рассеченном лазоревом и зеленом поле серебряная птица «Кат ухуп вой» с двумя, подобным орлиным, головами на длинных шеях, четырьмя лапами и видимым между головами и шеями хвостом, подобным павлиньему, широко просеченным в цвета поля;
     щит увенчан золотой земельной короной о семи видимых зубцах, средний из которых завершен пламенем, и с поясом национального орнамента на обруче;
     щитодержатели – два золотых, с черными глазами и носами, медведя, поддерживающих два золотых древка с государственными флагами Ханты-Мансийского автономного округа – Югры, на подножии из зеленых кедровых ветвей с зелеными шишками;
      девиз «ДЕЛАМИ ВЕЛИКАЯ» начертан серебряными литерами на лазоревой ленте.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</si>
</sst>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30">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0" xfId="0" quotePrefix="1" applyFont="1" applyFill="1" applyBorder="1" applyAlignment="1">
      <alignment horizont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5"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1"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topLeftCell="A9" zoomScaleNormal="100" workbookViewId="0">
      <selection activeCell="E10" sqref="E10"/>
    </sheetView>
  </sheetViews>
  <sheetFormatPr defaultRowHeight="18.75" x14ac:dyDescent="0.25"/>
  <cols>
    <col min="1" max="1" width="5.7109375" style="9" customWidth="1"/>
    <col min="2" max="2" width="17.28515625" style="72" customWidth="1"/>
    <col min="3" max="3" width="65.7109375" style="9" customWidth="1"/>
    <col min="4" max="4" width="6.140625" style="9" customWidth="1"/>
    <col min="5" max="5" width="11.42578125" style="14" customWidth="1"/>
    <col min="6" max="6" width="10.42578125" style="15" customWidth="1"/>
    <col min="7" max="7" width="13.28515625" style="15" customWidth="1"/>
    <col min="8" max="8" width="10.7109375" style="15" customWidth="1"/>
    <col min="9" max="10" width="0" style="8" hidden="1" customWidth="1"/>
    <col min="11" max="11" width="10.5703125" style="8" hidden="1" customWidth="1"/>
    <col min="12" max="12" width="14.7109375" style="9" customWidth="1"/>
    <col min="13" max="13" width="17" style="10" customWidth="1"/>
    <col min="14" max="14" width="13.85546875" style="8" customWidth="1"/>
    <col min="15" max="15" width="16.85546875" style="8" customWidth="1"/>
    <col min="16" max="23" width="9.140625" style="8"/>
    <col min="24" max="24" width="2.42578125" style="8" customWidth="1"/>
    <col min="25" max="25" width="17.42578125" style="8" customWidth="1"/>
    <col min="26" max="26" width="15.85546875" style="8" customWidth="1"/>
    <col min="27" max="27" width="14.85546875" style="8" customWidth="1"/>
    <col min="28" max="28" width="19.5703125" style="8" customWidth="1"/>
    <col min="29" max="16384" width="9.140625" style="8"/>
  </cols>
  <sheetData>
    <row r="1" spans="1:14" s="78" customFormat="1" ht="15.75" x14ac:dyDescent="0.25">
      <c r="A1" s="206" t="s">
        <v>110</v>
      </c>
      <c r="B1" s="206"/>
      <c r="C1" s="206"/>
      <c r="D1" s="206"/>
      <c r="E1" s="206"/>
      <c r="F1" s="206"/>
      <c r="G1" s="206"/>
      <c r="H1" s="206"/>
      <c r="I1" s="206"/>
      <c r="J1" s="206"/>
      <c r="K1" s="206"/>
      <c r="L1" s="206"/>
      <c r="M1" s="206"/>
    </row>
    <row r="2" spans="1:14" s="78" customFormat="1" ht="18" customHeight="1" x14ac:dyDescent="0.25">
      <c r="A2" s="79"/>
      <c r="B2" s="79"/>
      <c r="C2" s="206"/>
      <c r="D2" s="206"/>
      <c r="E2" s="206"/>
      <c r="F2" s="206"/>
      <c r="G2" s="206"/>
      <c r="H2" s="206"/>
      <c r="I2" s="206"/>
      <c r="J2" s="206"/>
      <c r="K2" s="206"/>
      <c r="L2" s="79"/>
      <c r="M2" s="80"/>
    </row>
    <row r="3" spans="1:14" ht="18.75" customHeight="1" x14ac:dyDescent="0.25">
      <c r="A3" s="205" t="s">
        <v>27</v>
      </c>
      <c r="B3" s="205"/>
      <c r="C3" s="205"/>
      <c r="D3" s="205"/>
      <c r="E3" s="205"/>
      <c r="F3" s="205"/>
      <c r="G3" s="205"/>
      <c r="H3" s="205"/>
      <c r="I3" s="205"/>
      <c r="J3" s="205"/>
      <c r="K3" s="205"/>
      <c r="L3" s="59"/>
      <c r="M3" s="4"/>
    </row>
    <row r="4" spans="1:14" ht="21.75" customHeight="1" thickBot="1" x14ac:dyDescent="0.3">
      <c r="A4" s="205" t="s">
        <v>28</v>
      </c>
      <c r="B4" s="205"/>
      <c r="C4" s="205"/>
      <c r="D4" s="205"/>
      <c r="E4" s="205"/>
      <c r="F4" s="205"/>
      <c r="G4" s="205"/>
      <c r="H4" s="1"/>
      <c r="I4" s="2"/>
      <c r="J4" s="2"/>
      <c r="K4" s="2"/>
      <c r="L4" s="59"/>
      <c r="M4" s="4"/>
    </row>
    <row r="5" spans="1:14" ht="56.25" customHeight="1" thickBot="1" x14ac:dyDescent="0.3">
      <c r="A5" s="203" t="s">
        <v>36</v>
      </c>
      <c r="B5" s="203" t="s">
        <v>34</v>
      </c>
      <c r="C5" s="203" t="s">
        <v>35</v>
      </c>
      <c r="D5" s="203" t="s">
        <v>107</v>
      </c>
      <c r="E5" s="207" t="s">
        <v>0</v>
      </c>
      <c r="F5" s="203" t="s">
        <v>1</v>
      </c>
      <c r="G5" s="203"/>
      <c r="H5" s="203"/>
      <c r="I5" s="203"/>
      <c r="J5" s="203"/>
      <c r="K5" s="203"/>
      <c r="L5" s="203" t="s">
        <v>32</v>
      </c>
      <c r="M5" s="203"/>
    </row>
    <row r="6" spans="1:14" ht="31.5" customHeight="1" thickBot="1" x14ac:dyDescent="0.3">
      <c r="A6" s="203"/>
      <c r="B6" s="203"/>
      <c r="C6" s="203"/>
      <c r="D6" s="203"/>
      <c r="E6" s="207"/>
      <c r="F6" s="194" t="s">
        <v>96</v>
      </c>
      <c r="G6" s="194" t="s">
        <v>97</v>
      </c>
      <c r="H6" s="194" t="s">
        <v>98</v>
      </c>
      <c r="I6" s="195" t="s">
        <v>10</v>
      </c>
      <c r="J6" s="195" t="s">
        <v>11</v>
      </c>
      <c r="K6" s="195" t="s">
        <v>12</v>
      </c>
      <c r="L6" s="196" t="s">
        <v>3</v>
      </c>
      <c r="M6" s="26" t="s">
        <v>2</v>
      </c>
    </row>
    <row r="7" spans="1:14" s="11" customFormat="1" ht="155.25" customHeight="1" thickBot="1" x14ac:dyDescent="0.3">
      <c r="A7" s="81">
        <v>1</v>
      </c>
      <c r="B7" s="23" t="s">
        <v>111</v>
      </c>
      <c r="C7" s="199" t="s">
        <v>112</v>
      </c>
      <c r="D7" s="26" t="s">
        <v>4</v>
      </c>
      <c r="E7" s="24">
        <v>10</v>
      </c>
      <c r="F7" s="28">
        <v>950</v>
      </c>
      <c r="G7" s="28">
        <v>909.2</v>
      </c>
      <c r="H7" s="28">
        <v>1100</v>
      </c>
      <c r="I7" s="26"/>
      <c r="J7" s="26"/>
      <c r="K7" s="26"/>
      <c r="L7" s="176">
        <f>ROUND((F7+G7+H7)/3,2)</f>
        <v>986.4</v>
      </c>
      <c r="M7" s="28">
        <f>ROUND((E7*L7),2)</f>
        <v>9864</v>
      </c>
      <c r="N7" s="16"/>
    </row>
    <row r="8" spans="1:14" s="11" customFormat="1" ht="91.5" customHeight="1" thickBot="1" x14ac:dyDescent="0.3">
      <c r="A8" s="81">
        <v>2</v>
      </c>
      <c r="B8" s="23" t="s">
        <v>111</v>
      </c>
      <c r="C8" s="199" t="s">
        <v>113</v>
      </c>
      <c r="D8" s="200" t="s">
        <v>4</v>
      </c>
      <c r="E8" s="24">
        <v>2</v>
      </c>
      <c r="F8" s="28">
        <v>2000</v>
      </c>
      <c r="G8" s="28">
        <v>2300</v>
      </c>
      <c r="H8" s="28">
        <v>1696</v>
      </c>
      <c r="I8" s="200"/>
      <c r="J8" s="200"/>
      <c r="K8" s="200"/>
      <c r="L8" s="176">
        <f>ROUND((F8+G8+H8)/3,2)</f>
        <v>1998.67</v>
      </c>
      <c r="M8" s="28">
        <f>ROUND((E8*L8),2)</f>
        <v>3997.34</v>
      </c>
      <c r="N8" s="16"/>
    </row>
    <row r="9" spans="1:14" s="11" customFormat="1" ht="348.75" customHeight="1" thickBot="1" x14ac:dyDescent="0.3">
      <c r="A9" s="81">
        <v>3</v>
      </c>
      <c r="B9" s="23" t="s">
        <v>118</v>
      </c>
      <c r="C9" s="199" t="s">
        <v>119</v>
      </c>
      <c r="D9" s="200" t="s">
        <v>4</v>
      </c>
      <c r="E9" s="24">
        <v>4</v>
      </c>
      <c r="F9" s="28">
        <v>9346</v>
      </c>
      <c r="G9" s="28">
        <v>9500</v>
      </c>
      <c r="H9" s="28">
        <v>9400</v>
      </c>
      <c r="I9" s="200"/>
      <c r="J9" s="200"/>
      <c r="K9" s="200"/>
      <c r="L9" s="176">
        <f>ROUND((F9+G9+H9)/3,2)</f>
        <v>9415.33</v>
      </c>
      <c r="M9" s="28">
        <f>ROUND((E9*L9),2)</f>
        <v>37661.32</v>
      </c>
      <c r="N9" s="16"/>
    </row>
    <row r="10" spans="1:14" s="5" customFormat="1" ht="27" customHeight="1" thickBot="1" x14ac:dyDescent="0.3">
      <c r="A10" s="23"/>
      <c r="B10" s="23"/>
      <c r="C10" s="81" t="s">
        <v>29</v>
      </c>
      <c r="D10" s="182"/>
      <c r="E10" s="87"/>
      <c r="F10" s="91"/>
      <c r="G10" s="91"/>
      <c r="H10" s="91"/>
      <c r="I10" s="182"/>
      <c r="J10" s="182"/>
      <c r="K10" s="182"/>
      <c r="L10" s="182"/>
      <c r="M10" s="86">
        <f>M7+M8+M9</f>
        <v>51522.66</v>
      </c>
    </row>
    <row r="11" spans="1:14" s="5" customFormat="1" ht="15" customHeight="1" x14ac:dyDescent="0.25">
      <c r="A11" s="64"/>
      <c r="B11" s="63"/>
      <c r="C11" s="193"/>
      <c r="D11" s="64"/>
      <c r="E11" s="64"/>
      <c r="F11" s="64"/>
      <c r="G11" s="64"/>
      <c r="H11" s="64"/>
      <c r="I11" s="64"/>
      <c r="J11" s="64"/>
      <c r="K11" s="64"/>
      <c r="L11" s="64"/>
      <c r="M11" s="63"/>
    </row>
    <row r="12" spans="1:14" s="6" customFormat="1" ht="22.5" customHeight="1" x14ac:dyDescent="0.25">
      <c r="A12" s="120" t="s">
        <v>114</v>
      </c>
      <c r="B12" s="121"/>
      <c r="C12" s="122"/>
      <c r="D12" s="120"/>
      <c r="E12" s="120"/>
      <c r="F12" s="120"/>
      <c r="G12" s="120"/>
      <c r="H12" s="54"/>
      <c r="I12" s="54"/>
      <c r="J12" s="54"/>
      <c r="K12" s="54"/>
      <c r="L12" s="55"/>
      <c r="M12" s="183"/>
      <c r="N12" s="183"/>
    </row>
    <row r="13" spans="1:14" ht="15" x14ac:dyDescent="0.25">
      <c r="A13" s="7"/>
      <c r="B13" s="59"/>
      <c r="C13" s="60"/>
      <c r="D13" s="7"/>
      <c r="E13" s="7"/>
      <c r="F13" s="7"/>
      <c r="G13" s="7"/>
      <c r="H13" s="7"/>
      <c r="I13" s="7"/>
      <c r="J13" s="7"/>
      <c r="K13" s="7"/>
      <c r="L13" s="7"/>
      <c r="M13" s="7"/>
      <c r="N13" s="197"/>
    </row>
    <row r="14" spans="1:14" s="7" customFormat="1" ht="15" x14ac:dyDescent="0.25">
      <c r="A14" s="205" t="s">
        <v>109</v>
      </c>
      <c r="B14" s="205"/>
      <c r="C14" s="205"/>
      <c r="D14" s="205"/>
      <c r="E14" s="205"/>
      <c r="F14" s="205"/>
      <c r="G14" s="205"/>
      <c r="H14" s="205"/>
      <c r="I14" s="205"/>
      <c r="J14" s="205"/>
      <c r="K14" s="205"/>
      <c r="L14" s="205"/>
      <c r="M14" s="205"/>
      <c r="N14" s="198"/>
    </row>
    <row r="15" spans="1:14" s="5" customFormat="1" ht="15" customHeight="1" x14ac:dyDescent="0.25">
      <c r="A15" s="202" t="s">
        <v>108</v>
      </c>
      <c r="B15" s="202"/>
      <c r="C15" s="202"/>
      <c r="D15" s="64"/>
      <c r="E15" s="64"/>
      <c r="F15" s="64"/>
      <c r="G15" s="64"/>
      <c r="H15" s="64"/>
      <c r="I15" s="64"/>
      <c r="J15" s="64"/>
      <c r="K15" s="64"/>
      <c r="L15" s="192"/>
      <c r="M15" s="65"/>
      <c r="N15" s="12"/>
    </row>
    <row r="16" spans="1:14" s="5" customFormat="1" ht="15" x14ac:dyDescent="0.25">
      <c r="A16" s="4"/>
      <c r="B16" s="4"/>
      <c r="C16" s="4"/>
      <c r="D16" s="4"/>
      <c r="E16" s="66"/>
      <c r="F16" s="67"/>
      <c r="G16" s="67"/>
      <c r="H16" s="67"/>
      <c r="I16" s="68"/>
      <c r="J16" s="68"/>
      <c r="K16" s="68"/>
      <c r="L16" s="187"/>
      <c r="M16" s="56"/>
    </row>
    <row r="17" spans="1:15" s="5" customFormat="1" ht="15" customHeight="1" x14ac:dyDescent="0.25">
      <c r="A17" s="201" t="s">
        <v>17</v>
      </c>
      <c r="B17" s="201"/>
      <c r="C17" s="204" t="s">
        <v>115</v>
      </c>
      <c r="D17" s="204"/>
      <c r="E17" s="66"/>
      <c r="F17" s="67"/>
      <c r="G17" s="67"/>
      <c r="H17" s="67"/>
      <c r="I17" s="68"/>
      <c r="J17" s="68"/>
      <c r="K17" s="68"/>
      <c r="L17" s="187"/>
      <c r="M17" s="56"/>
    </row>
    <row r="18" spans="1:15" s="5" customFormat="1" ht="15" customHeight="1" x14ac:dyDescent="0.25">
      <c r="A18" s="201" t="s">
        <v>31</v>
      </c>
      <c r="B18" s="201"/>
      <c r="C18" s="204" t="s">
        <v>116</v>
      </c>
      <c r="D18" s="204"/>
      <c r="E18" s="66"/>
      <c r="F18" s="67"/>
      <c r="G18" s="67"/>
      <c r="H18" s="67"/>
      <c r="I18" s="68"/>
      <c r="J18" s="68"/>
      <c r="K18" s="68"/>
      <c r="L18" s="187"/>
      <c r="M18" s="4"/>
    </row>
    <row r="19" spans="1:15" s="5" customFormat="1" ht="15" customHeight="1" x14ac:dyDescent="0.25">
      <c r="A19" s="201" t="s">
        <v>18</v>
      </c>
      <c r="B19" s="201"/>
      <c r="C19" s="204" t="s">
        <v>117</v>
      </c>
      <c r="D19" s="204"/>
      <c r="E19" s="66"/>
      <c r="F19" s="67"/>
      <c r="G19" s="67"/>
      <c r="H19" s="67"/>
      <c r="I19" s="68"/>
      <c r="J19" s="68"/>
      <c r="K19" s="68"/>
      <c r="L19" s="4"/>
      <c r="M19" s="187"/>
    </row>
    <row r="20" spans="1:15" s="5" customFormat="1" ht="15" customHeight="1" x14ac:dyDescent="0.25">
      <c r="A20" s="201"/>
      <c r="B20" s="201"/>
      <c r="C20" s="204"/>
      <c r="D20" s="204"/>
      <c r="E20" s="66"/>
      <c r="F20" s="67"/>
      <c r="G20" s="67"/>
      <c r="H20" s="67"/>
      <c r="I20" s="68"/>
      <c r="J20" s="68"/>
      <c r="K20" s="68"/>
      <c r="L20" s="4"/>
      <c r="M20" s="4"/>
    </row>
    <row r="21" spans="1:15" s="5" customFormat="1" ht="15" customHeight="1" x14ac:dyDescent="0.25">
      <c r="A21" s="201"/>
      <c r="B21" s="201"/>
      <c r="C21" s="204"/>
      <c r="D21" s="204"/>
      <c r="E21" s="66"/>
      <c r="F21" s="67"/>
      <c r="G21" s="67"/>
      <c r="H21" s="67"/>
      <c r="I21" s="68"/>
      <c r="J21" s="68"/>
      <c r="K21" s="68"/>
      <c r="L21" s="4"/>
      <c r="M21" s="4"/>
      <c r="O21" s="8"/>
    </row>
    <row r="22" spans="1:15" ht="15.75" x14ac:dyDescent="0.25">
      <c r="B22" s="124"/>
      <c r="C22" s="185"/>
      <c r="D22" s="59"/>
      <c r="E22" s="66"/>
      <c r="F22" s="66"/>
      <c r="G22" s="125"/>
      <c r="H22" s="186"/>
      <c r="L22" s="8"/>
      <c r="M22" s="8"/>
    </row>
    <row r="23" spans="1:15" ht="15.75" x14ac:dyDescent="0.25">
      <c r="B23" s="126"/>
      <c r="C23" s="59"/>
      <c r="D23" s="59"/>
      <c r="E23" s="66"/>
      <c r="F23" s="66"/>
      <c r="G23" s="125"/>
      <c r="H23" s="125"/>
      <c r="L23" s="8"/>
      <c r="M23" s="8"/>
    </row>
    <row r="24" spans="1:15" x14ac:dyDescent="0.25">
      <c r="A24" s="8"/>
      <c r="E24" s="3"/>
      <c r="F24" s="3"/>
      <c r="G24" s="130"/>
      <c r="H24" s="130"/>
      <c r="L24" s="8"/>
      <c r="M24" s="8"/>
    </row>
    <row r="25" spans="1:15" x14ac:dyDescent="0.25">
      <c r="A25" s="8"/>
      <c r="B25" s="128"/>
      <c r="G25" s="130" t="s">
        <v>56</v>
      </c>
      <c r="H25" s="130"/>
      <c r="L25" s="8"/>
      <c r="M25" s="8"/>
    </row>
  </sheetData>
  <mergeCells count="23">
    <mergeCell ref="C2:K2"/>
    <mergeCell ref="A1:M1"/>
    <mergeCell ref="F5:K5"/>
    <mergeCell ref="L5:M5"/>
    <mergeCell ref="D5:D6"/>
    <mergeCell ref="E5:E6"/>
    <mergeCell ref="B5:B6"/>
    <mergeCell ref="A5:A6"/>
    <mergeCell ref="A4:G4"/>
    <mergeCell ref="A3:K3"/>
    <mergeCell ref="A21:B21"/>
    <mergeCell ref="A15:C15"/>
    <mergeCell ref="C5:C6"/>
    <mergeCell ref="A18:B18"/>
    <mergeCell ref="A19:B19"/>
    <mergeCell ref="A20:B20"/>
    <mergeCell ref="C19:D19"/>
    <mergeCell ref="C17:D17"/>
    <mergeCell ref="C18:D18"/>
    <mergeCell ref="A14:M14"/>
    <mergeCell ref="A17:B17"/>
    <mergeCell ref="C20:D20"/>
    <mergeCell ref="C21:D21"/>
  </mergeCells>
  <pageMargins left="0.23622047244094491" right="0.23622047244094491" top="0.27559055118110237" bottom="0.19685039370078741" header="0.27559055118110237"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06" t="s">
        <v>26</v>
      </c>
      <c r="B1" s="206"/>
      <c r="C1" s="206"/>
      <c r="D1" s="206"/>
      <c r="E1" s="206"/>
      <c r="F1" s="206"/>
      <c r="G1" s="206"/>
      <c r="H1" s="206"/>
      <c r="I1" s="206"/>
      <c r="J1" s="206"/>
      <c r="K1" s="206"/>
      <c r="L1" s="206"/>
      <c r="M1" s="206"/>
      <c r="N1" s="206"/>
      <c r="O1" s="206"/>
      <c r="P1" s="206"/>
      <c r="Q1" s="206"/>
    </row>
    <row r="2" spans="1:19" s="78" customFormat="1" ht="18" customHeight="1" x14ac:dyDescent="0.25">
      <c r="A2" s="190"/>
      <c r="B2" s="190"/>
      <c r="C2" s="206"/>
      <c r="D2" s="206"/>
      <c r="E2" s="206"/>
      <c r="F2" s="206"/>
      <c r="G2" s="206"/>
      <c r="H2" s="206"/>
      <c r="I2" s="206"/>
      <c r="J2" s="206"/>
      <c r="K2" s="206"/>
      <c r="L2" s="206"/>
      <c r="M2" s="206"/>
      <c r="N2" s="206"/>
      <c r="O2" s="206"/>
      <c r="P2" s="190"/>
      <c r="Q2" s="80"/>
    </row>
    <row r="3" spans="1:19" ht="18.75" customHeight="1" x14ac:dyDescent="0.25">
      <c r="A3" s="205" t="s">
        <v>27</v>
      </c>
      <c r="B3" s="205"/>
      <c r="C3" s="205"/>
      <c r="D3" s="205"/>
      <c r="E3" s="205"/>
      <c r="F3" s="205"/>
      <c r="G3" s="205"/>
      <c r="H3" s="205"/>
      <c r="I3" s="205"/>
      <c r="J3" s="205"/>
      <c r="K3" s="205"/>
      <c r="L3" s="205"/>
      <c r="M3" s="59"/>
      <c r="N3" s="59"/>
      <c r="O3" s="59"/>
      <c r="P3" s="59"/>
      <c r="Q3" s="4"/>
    </row>
    <row r="4" spans="1:19" ht="21.75" customHeight="1" thickBot="1" x14ac:dyDescent="0.3">
      <c r="A4" s="205" t="s">
        <v>28</v>
      </c>
      <c r="B4" s="205"/>
      <c r="C4" s="205"/>
      <c r="D4" s="205"/>
      <c r="E4" s="205"/>
      <c r="F4" s="205"/>
      <c r="G4" s="205"/>
      <c r="H4" s="205"/>
      <c r="I4" s="1"/>
      <c r="J4" s="2"/>
      <c r="K4" s="2"/>
      <c r="L4" s="2"/>
      <c r="M4" s="59"/>
      <c r="N4" s="59"/>
      <c r="O4" s="59"/>
      <c r="P4" s="59"/>
      <c r="Q4" s="4"/>
    </row>
    <row r="5" spans="1:19" ht="93" customHeight="1" thickBot="1" x14ac:dyDescent="0.3">
      <c r="A5" s="210" t="s">
        <v>36</v>
      </c>
      <c r="B5" s="210" t="s">
        <v>34</v>
      </c>
      <c r="C5" s="210" t="s">
        <v>35</v>
      </c>
      <c r="D5" s="208" t="s">
        <v>33</v>
      </c>
      <c r="E5" s="210" t="s">
        <v>5</v>
      </c>
      <c r="F5" s="213" t="s">
        <v>0</v>
      </c>
      <c r="G5" s="215" t="s">
        <v>1</v>
      </c>
      <c r="H5" s="216"/>
      <c r="I5" s="216"/>
      <c r="J5" s="216"/>
      <c r="K5" s="216"/>
      <c r="L5" s="216"/>
      <c r="M5" s="216"/>
      <c r="N5" s="216"/>
      <c r="O5" s="217"/>
      <c r="P5" s="215" t="s">
        <v>32</v>
      </c>
      <c r="Q5" s="217"/>
    </row>
    <row r="6" spans="1:19" ht="41.25" customHeight="1" thickBot="1" x14ac:dyDescent="0.3">
      <c r="A6" s="211"/>
      <c r="B6" s="211"/>
      <c r="C6" s="211"/>
      <c r="D6" s="212"/>
      <c r="E6" s="211"/>
      <c r="F6" s="214"/>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18">
        <v>3</v>
      </c>
      <c r="B11" s="219" t="s">
        <v>76</v>
      </c>
      <c r="C11" s="219"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09"/>
      <c r="B12" s="209"/>
      <c r="C12" s="209"/>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18">
        <v>4</v>
      </c>
      <c r="B14" s="219" t="s">
        <v>76</v>
      </c>
      <c r="C14" s="219" t="s">
        <v>14</v>
      </c>
      <c r="D14" s="208" t="s">
        <v>19</v>
      </c>
      <c r="E14" s="208" t="s">
        <v>4</v>
      </c>
      <c r="F14" s="225">
        <v>10</v>
      </c>
      <c r="G14" s="226">
        <v>1300</v>
      </c>
      <c r="H14" s="226">
        <v>1345</v>
      </c>
      <c r="I14" s="226">
        <v>1350</v>
      </c>
      <c r="J14" s="83"/>
      <c r="K14" s="83"/>
      <c r="L14" s="83"/>
      <c r="M14" s="220"/>
      <c r="N14" s="220"/>
      <c r="O14" s="220"/>
      <c r="P14" s="221">
        <f>ROUND((G14+H14+I14)/3,2)</f>
        <v>1331.67</v>
      </c>
      <c r="Q14" s="221">
        <f>F14*P14</f>
        <v>13316.7</v>
      </c>
    </row>
    <row r="15" spans="1:19" s="5" customFormat="1" ht="15.75" customHeight="1" thickBot="1" x14ac:dyDescent="0.3">
      <c r="A15" s="227"/>
      <c r="B15" s="228"/>
      <c r="C15" s="228"/>
      <c r="D15" s="209"/>
      <c r="E15" s="209"/>
      <c r="F15" s="209"/>
      <c r="G15" s="224"/>
      <c r="H15" s="209"/>
      <c r="I15" s="209"/>
      <c r="J15" s="26"/>
      <c r="K15" s="26"/>
      <c r="L15" s="26"/>
      <c r="M15" s="209"/>
      <c r="N15" s="209"/>
      <c r="O15" s="209"/>
      <c r="P15" s="209"/>
      <c r="Q15" s="209"/>
    </row>
    <row r="16" spans="1:19" s="5" customFormat="1" ht="53.25" customHeight="1" thickBot="1" x14ac:dyDescent="0.3">
      <c r="A16" s="209"/>
      <c r="B16" s="209"/>
      <c r="C16" s="209"/>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18">
        <v>6</v>
      </c>
      <c r="B20" s="222" t="s">
        <v>78</v>
      </c>
      <c r="C20" s="219"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09"/>
      <c r="B21" s="223"/>
      <c r="C21" s="224"/>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05" t="s">
        <v>103</v>
      </c>
      <c r="B95" s="205"/>
      <c r="C95" s="205"/>
      <c r="D95" s="205"/>
      <c r="E95" s="205"/>
      <c r="F95" s="205"/>
      <c r="G95" s="205"/>
      <c r="H95" s="205"/>
      <c r="I95" s="205"/>
      <c r="J95" s="205"/>
      <c r="K95" s="205"/>
      <c r="L95" s="205"/>
      <c r="M95" s="205"/>
      <c r="N95" s="205"/>
      <c r="O95" s="205"/>
      <c r="P95" s="205"/>
      <c r="Q95" s="205"/>
    </row>
    <row r="96" spans="1:18" s="5" customFormat="1" ht="15" customHeight="1" x14ac:dyDescent="0.25">
      <c r="A96" s="202" t="s">
        <v>37</v>
      </c>
      <c r="B96" s="202"/>
      <c r="C96" s="202"/>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01" t="s">
        <v>17</v>
      </c>
      <c r="B98" s="201"/>
      <c r="C98" s="204" t="s">
        <v>46</v>
      </c>
      <c r="D98" s="204"/>
      <c r="E98" s="204"/>
      <c r="F98" s="66"/>
      <c r="G98" s="67"/>
      <c r="H98" s="67"/>
      <c r="I98" s="67"/>
      <c r="J98" s="68"/>
      <c r="K98" s="68"/>
      <c r="L98" s="68"/>
      <c r="M98" s="4"/>
      <c r="N98" s="4"/>
      <c r="O98" s="4"/>
      <c r="P98" s="4"/>
      <c r="Q98" s="56"/>
    </row>
    <row r="99" spans="1:19" s="5" customFormat="1" ht="15" customHeight="1" x14ac:dyDescent="0.25">
      <c r="A99" s="201" t="s">
        <v>31</v>
      </c>
      <c r="B99" s="201"/>
      <c r="C99" s="204" t="s">
        <v>47</v>
      </c>
      <c r="D99" s="204"/>
      <c r="E99" s="204"/>
      <c r="F99" s="66"/>
      <c r="G99" s="67"/>
      <c r="H99" s="67"/>
      <c r="I99" s="67"/>
      <c r="J99" s="68"/>
      <c r="K99" s="68"/>
      <c r="L99" s="68"/>
      <c r="M99" s="4"/>
      <c r="N99" s="4"/>
      <c r="O99" s="4"/>
      <c r="P99" s="4"/>
      <c r="Q99" s="4"/>
    </row>
    <row r="100" spans="1:19" s="5" customFormat="1" ht="15" customHeight="1" x14ac:dyDescent="0.25">
      <c r="A100" s="201" t="s">
        <v>18</v>
      </c>
      <c r="B100" s="201"/>
      <c r="C100" s="204" t="s">
        <v>48</v>
      </c>
      <c r="D100" s="204"/>
      <c r="E100" s="204"/>
      <c r="F100" s="66"/>
      <c r="G100" s="67"/>
      <c r="H100" s="67"/>
      <c r="I100" s="67"/>
      <c r="J100" s="68"/>
      <c r="K100" s="68"/>
      <c r="L100" s="68"/>
      <c r="M100" s="4"/>
      <c r="N100" s="4"/>
      <c r="O100" s="4"/>
      <c r="P100" s="4"/>
      <c r="Q100" s="187"/>
    </row>
    <row r="101" spans="1:19" s="5" customFormat="1" ht="15" customHeight="1" x14ac:dyDescent="0.25">
      <c r="A101" s="201" t="s">
        <v>57</v>
      </c>
      <c r="B101" s="201"/>
      <c r="C101" s="204" t="s">
        <v>60</v>
      </c>
      <c r="D101" s="204"/>
      <c r="E101" s="204"/>
      <c r="F101" s="66"/>
      <c r="G101" s="67"/>
      <c r="H101" s="67"/>
      <c r="I101" s="67"/>
      <c r="J101" s="68"/>
      <c r="K101" s="68"/>
      <c r="L101" s="68"/>
      <c r="M101" s="4"/>
      <c r="N101" s="4"/>
      <c r="O101" s="4"/>
      <c r="P101" s="4"/>
      <c r="Q101" s="4"/>
    </row>
    <row r="102" spans="1:19" s="5" customFormat="1" ht="15" customHeight="1" x14ac:dyDescent="0.25">
      <c r="A102" s="201" t="s">
        <v>58</v>
      </c>
      <c r="B102" s="201"/>
      <c r="C102" s="204" t="s">
        <v>61</v>
      </c>
      <c r="D102" s="204"/>
      <c r="E102" s="204"/>
      <c r="F102" s="66"/>
      <c r="G102" s="67"/>
      <c r="H102" s="67"/>
      <c r="I102" s="67"/>
      <c r="J102" s="68"/>
      <c r="K102" s="68"/>
      <c r="L102" s="68"/>
      <c r="M102" s="4"/>
      <c r="N102" s="4"/>
      <c r="O102" s="4"/>
      <c r="P102" s="4"/>
      <c r="Q102" s="4"/>
      <c r="S102" s="8"/>
    </row>
    <row r="103" spans="1:19" ht="15" customHeight="1" x14ac:dyDescent="0.25">
      <c r="A103" s="201" t="s">
        <v>59</v>
      </c>
      <c r="B103" s="201"/>
      <c r="C103" s="204" t="s">
        <v>62</v>
      </c>
      <c r="D103" s="204"/>
      <c r="E103" s="204"/>
      <c r="F103" s="3"/>
      <c r="G103" s="1"/>
      <c r="H103" s="1"/>
      <c r="I103" s="1"/>
      <c r="J103" s="7"/>
      <c r="K103" s="7"/>
      <c r="L103" s="7"/>
      <c r="M103" s="59"/>
      <c r="N103" s="59"/>
      <c r="O103" s="59"/>
      <c r="P103" s="59"/>
      <c r="Q103" s="4"/>
    </row>
    <row r="104" spans="1:19" ht="15" x14ac:dyDescent="0.25">
      <c r="A104" s="229"/>
      <c r="B104" s="229"/>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A103:B103"/>
    <mergeCell ref="C103:E103"/>
    <mergeCell ref="A104:B104"/>
    <mergeCell ref="A100:B100"/>
    <mergeCell ref="C100:E100"/>
    <mergeCell ref="A101:B101"/>
    <mergeCell ref="C101:E101"/>
    <mergeCell ref="A102:B102"/>
    <mergeCell ref="C102:E102"/>
    <mergeCell ref="A95:Q95"/>
    <mergeCell ref="A96:C96"/>
    <mergeCell ref="A98:B98"/>
    <mergeCell ref="C98:E98"/>
    <mergeCell ref="A99:B99"/>
    <mergeCell ref="C99:E99"/>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2021-09-30T04:44:34Z</dcterms:modified>
</cp:coreProperties>
</file>