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3 г\4 квартал\Аукцион - ПО Secret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Лист2!$A$1:$F$64</definedName>
  </definedNames>
  <calcPr calcId="152511"/>
</workbook>
</file>

<file path=xl/calcChain.xml><?xml version="1.0" encoding="utf-8"?>
<calcChain xmlns="http://schemas.openxmlformats.org/spreadsheetml/2006/main">
  <c r="B56" i="1" l="1"/>
  <c r="F51" i="1"/>
  <c r="D51" i="1"/>
  <c r="C51" i="1"/>
  <c r="B51" i="1"/>
  <c r="E50" i="1"/>
  <c r="E51" i="1" s="1"/>
  <c r="F21" i="1" l="1"/>
  <c r="D21" i="1"/>
  <c r="C21" i="1"/>
  <c r="B21" i="1"/>
  <c r="E20" i="1"/>
  <c r="E21" i="1" s="1"/>
  <c r="F16" i="1"/>
  <c r="D16" i="1"/>
  <c r="C16" i="1"/>
  <c r="B16" i="1"/>
  <c r="E15" i="1"/>
  <c r="E16" i="1" s="1"/>
  <c r="F11" i="1"/>
  <c r="D11" i="1"/>
  <c r="C11" i="1"/>
  <c r="B11" i="1"/>
  <c r="E10" i="1"/>
  <c r="E11" i="1" s="1"/>
  <c r="F31" i="1"/>
  <c r="D31" i="1"/>
  <c r="C31" i="1"/>
  <c r="B31" i="1"/>
  <c r="E30" i="1"/>
  <c r="E31" i="1" s="1"/>
  <c r="F26" i="1"/>
  <c r="D26" i="1"/>
  <c r="C26" i="1"/>
  <c r="B26" i="1"/>
  <c r="E25" i="1"/>
  <c r="E26" i="1" s="1"/>
  <c r="E35" i="1"/>
  <c r="B36" i="1"/>
  <c r="C36" i="1"/>
  <c r="D36" i="1"/>
  <c r="E36" i="1"/>
  <c r="F36" i="1"/>
  <c r="E40" i="1"/>
  <c r="B41" i="1"/>
  <c r="C41" i="1"/>
  <c r="D41" i="1"/>
  <c r="E41" i="1"/>
  <c r="F41" i="1"/>
  <c r="F57" i="1" s="1"/>
  <c r="E45" i="1"/>
  <c r="B46" i="1"/>
  <c r="C46" i="1"/>
  <c r="D46" i="1"/>
  <c r="E46" i="1"/>
  <c r="F46" i="1"/>
  <c r="D56" i="1" l="1"/>
  <c r="C56" i="1"/>
</calcChain>
</file>

<file path=xl/sharedStrings.xml><?xml version="1.0" encoding="utf-8"?>
<sst xmlns="http://schemas.openxmlformats.org/spreadsheetml/2006/main" count="145" uniqueCount="64">
  <si>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</si>
  <si>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</si>
  <si>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</si>
  <si>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</si>
  <si>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</si>
  <si>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</si>
  <si>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</si>
  <si>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</si>
  <si>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</si>
  <si>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</si>
  <si>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</si>
  <si>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</si>
  <si>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</si>
  <si>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</si>
  <si>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</si>
  <si>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</si>
  <si>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</si>
  <si>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</si>
  <si>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</si>
  <si>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</si>
  <si>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</si>
  <si>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</si>
  <si>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</si>
  <si>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</si>
  <si>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ООО "Фаворит", Екатеринбург</t>
  </si>
  <si>
    <t>№ поставщика, указанный в таблице</t>
  </si>
  <si>
    <t>Способ размещения заказа: открытый аукцион на поставку товара</t>
  </si>
  <si>
    <t>(343) 2-700-600, www.elbit-systems.ru, исходная информация: коммерческое предложение от 09.04.2013 № 57</t>
  </si>
  <si>
    <t>(912) 240-93-97, www.asteria-trade.ru, исходная информация: письмо от 09.04.2013 № б/н</t>
  </si>
  <si>
    <t>(343) 353-25-73, исходная информация: письмо от 09.04.2013 № б/н</t>
  </si>
  <si>
    <t>на поставку программного обеспечения</t>
  </si>
  <si>
    <t>Право на использование Средства защиты информации Secret Net 6 (версия 6.5). Сервер безопасности класса B</t>
  </si>
  <si>
    <t>Код ОКДП:
7260090</t>
  </si>
  <si>
    <t>Право на использование Средства защиты информации Secret Net 6 (версия 6.5). "Клиент" (сетевой режим), Вариант-К</t>
  </si>
  <si>
    <t>Установочный комплект. Средство защиты информации Secret Net 6 (версия 6.5, сетевой)</t>
  </si>
  <si>
    <t>Право на использование Средства защиты информации Secret Net 6 (версия 6.5). "Клиент" (автономный режим), Вариант-К</t>
  </si>
  <si>
    <t>Установочный комплект. Средство защиты информации Secret Net 6 (версия 6.5, автономный)</t>
  </si>
  <si>
    <t>Установочный диск Kaspersky Стандартный Certified Media Pack</t>
  </si>
  <si>
    <t>Продление сканера безопасности Xspider 7.8</t>
  </si>
  <si>
    <t>Комплект документации eToken Media-kit/CERT-1883</t>
  </si>
  <si>
    <t>USB-ключ eToken PRO (Java), защищённая память 72КБ, сертификат ФСТЭК</t>
  </si>
  <si>
    <t>Средства защиты информации Secret Net 6 (версия 6.5). Сервер безопасности класса B</t>
  </si>
  <si>
    <t>Средства защиты информации Secret Net 6 (версия 6.5). "Клиент" (сетевой режим), Вариант-К</t>
  </si>
  <si>
    <t>Средство защиты информации Secret Net 6 (версия 6.5, сетевой) - установочный комплект</t>
  </si>
  <si>
    <t>Средства защиты информации Secret Net 6 (версия 6.5). "Клиент" (автономный режим), Вариант-К</t>
  </si>
  <si>
    <t>Средство защиты информации Secret Net 6 (версия 6.5, автономный) - установочный комплект</t>
  </si>
  <si>
    <t>eToken Media-kit/CERT-1883 - комплект документации</t>
  </si>
  <si>
    <t>USB-ключ eToken PRO (Java)/ 72КБ/CERT</t>
  </si>
  <si>
    <t>Лицензия Средства защиты информации Secret Net 6 (версия 6.5). Сервер безопасности класса B</t>
  </si>
  <si>
    <t>Лицензия Средства защиты информации Secret Net 6 (версия 6.5). "Клиент" (сетевой режим), Вариант-К</t>
  </si>
  <si>
    <t>Диск с документацией Средство защиты информации Secret Net 6 (версия 6.5, сетевой)</t>
  </si>
  <si>
    <t>Лицензия Средства защиты информации Secret Net 6 (версия 6.5). "Клиент" (автономный режим), Вариант-К</t>
  </si>
  <si>
    <t>Диск с документацией Средство защиты информации Secret Net 6 (версия 6.5, автономный)</t>
  </si>
  <si>
    <t>Диск Kaspersky Стандартный Certified Media Pack</t>
  </si>
  <si>
    <t>Документация eToken Media-kit/CERT-1883</t>
  </si>
  <si>
    <t>Дата составления: 22.10.2013</t>
  </si>
  <si>
    <t>Глава администрации города Югорска</t>
  </si>
  <si>
    <t>М.И.Бодак</t>
  </si>
  <si>
    <t>Средство защиты информации Secret Net 6. Сервер безопасности класса B</t>
  </si>
  <si>
    <t>Средство защиты информации Secret Net. "Клиент" (сетевой режим), Вариант-К</t>
  </si>
  <si>
    <t>Средство защиты информации Secret Net 6, Установочный комплект</t>
  </si>
  <si>
    <t>Средство защиты информации Secret Net 6 "Клиент" (автономный режим), Вариант-К</t>
  </si>
  <si>
    <t>Средство защиты информации Secret Net 6, Установочный комплект, автономная версия</t>
  </si>
  <si>
    <t>USB-ключ eToken PRO (Java)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</si>
</sst>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sz val="8"/>
      <name val="Times New Roman"/>
      <family val="1"/>
      <charset val="1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160" zoomScaleNormal="160" zoomScaleSheetLayoutView="100" workbookViewId="0">
      <pane xSplit="1" ySplit="1" topLeftCell="B38" activePane="bottomRight" state="frozen"/>
      <selection pane="topRight" activeCell="B1" sqref="B1"/>
      <selection pane="bottomLeft" activeCell="A107" sqref="A107"/>
      <selection pane="bottomRight" activeCell="B47" sqref="B47:D47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30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26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4" t="s">
        <v>0</v>
      </c>
      <c r="B5" s="40" t="s">
        <v>1</v>
      </c>
      <c r="C5" s="40"/>
      <c r="D5" s="40"/>
      <c r="E5" s="32" t="s">
        <v>2</v>
      </c>
      <c r="F5" s="30" t="s">
        <v>3</v>
      </c>
      <c r="G5" s="1"/>
      <c r="H5" s="1"/>
      <c r="I5" s="1"/>
      <c r="J5" s="1"/>
    </row>
    <row r="6" spans="1:10" ht="15" x14ac:dyDescent="0.25">
      <c r="A6" s="15"/>
      <c r="B6" s="13">
        <v>1</v>
      </c>
      <c r="C6" s="13">
        <v>2</v>
      </c>
      <c r="D6" s="13">
        <v>3</v>
      </c>
      <c r="E6" s="33" t="s">
        <v>4</v>
      </c>
      <c r="F6" s="31" t="s">
        <v>5</v>
      </c>
      <c r="G6" s="1"/>
      <c r="H6" s="1"/>
      <c r="I6" s="1"/>
      <c r="J6" s="1"/>
    </row>
    <row r="7" spans="1:10" ht="39.75" customHeight="1" x14ac:dyDescent="0.2">
      <c r="A7" s="22" t="s">
        <v>6</v>
      </c>
      <c r="B7" s="50" t="s">
        <v>58</v>
      </c>
      <c r="C7" s="51"/>
      <c r="D7" s="52"/>
      <c r="E7" s="29" t="s">
        <v>32</v>
      </c>
      <c r="F7" s="38" t="s">
        <v>7</v>
      </c>
      <c r="G7" s="1"/>
      <c r="H7" s="1"/>
      <c r="I7" s="1"/>
      <c r="J7" s="1"/>
    </row>
    <row r="8" spans="1:10" ht="15" x14ac:dyDescent="0.2">
      <c r="A8" s="24" t="s">
        <v>8</v>
      </c>
      <c r="B8" s="44">
        <v>1</v>
      </c>
      <c r="C8" s="45"/>
      <c r="D8" s="46"/>
      <c r="E8" s="34"/>
      <c r="F8" s="28" t="s">
        <v>7</v>
      </c>
      <c r="G8" s="1"/>
      <c r="H8" s="1"/>
      <c r="I8" s="1"/>
      <c r="J8" s="1"/>
    </row>
    <row r="9" spans="1:10" ht="51.75" customHeight="1" x14ac:dyDescent="0.2">
      <c r="A9" s="25" t="s">
        <v>9</v>
      </c>
      <c r="B9" s="39" t="s">
        <v>31</v>
      </c>
      <c r="C9" s="39" t="s">
        <v>41</v>
      </c>
      <c r="D9" s="39" t="s">
        <v>48</v>
      </c>
      <c r="E9" s="35"/>
      <c r="F9" s="5" t="s">
        <v>7</v>
      </c>
      <c r="G9" s="1"/>
      <c r="H9" s="1"/>
      <c r="I9" s="1"/>
      <c r="J9" s="1"/>
    </row>
    <row r="10" spans="1:10" ht="15" x14ac:dyDescent="0.2">
      <c r="A10" s="24" t="s">
        <v>10</v>
      </c>
      <c r="B10" s="23">
        <v>88065</v>
      </c>
      <c r="C10" s="23">
        <v>89209.85</v>
      </c>
      <c r="D10" s="23">
        <v>89914.37</v>
      </c>
      <c r="E10" s="7">
        <f>(B10+C10+D10)/3</f>
        <v>89063.073333333319</v>
      </c>
      <c r="F10" s="7">
        <v>89063</v>
      </c>
      <c r="G10" s="1"/>
      <c r="H10" s="1"/>
      <c r="I10" s="1"/>
      <c r="J10" s="1"/>
    </row>
    <row r="11" spans="1:10" ht="15" x14ac:dyDescent="0.25">
      <c r="A11" s="27" t="s">
        <v>11</v>
      </c>
      <c r="B11" s="21">
        <f>B10*$B8</f>
        <v>88065</v>
      </c>
      <c r="C11" s="21">
        <f>C10*$B8</f>
        <v>89209.85</v>
      </c>
      <c r="D11" s="21">
        <f>D10*$B8</f>
        <v>89914.37</v>
      </c>
      <c r="E11" s="21">
        <f>E10*$B8</f>
        <v>89063.073333333319</v>
      </c>
      <c r="F11" s="8">
        <f>F10*$B8</f>
        <v>89063</v>
      </c>
      <c r="G11" s="1"/>
      <c r="H11" s="1"/>
      <c r="I11" s="1"/>
      <c r="J11" s="1"/>
    </row>
    <row r="12" spans="1:10" ht="27" customHeight="1" x14ac:dyDescent="0.2">
      <c r="A12" s="22" t="s">
        <v>6</v>
      </c>
      <c r="B12" s="47" t="s">
        <v>59</v>
      </c>
      <c r="C12" s="48"/>
      <c r="D12" s="49"/>
      <c r="E12" s="29" t="s">
        <v>32</v>
      </c>
      <c r="F12" s="38" t="s">
        <v>7</v>
      </c>
      <c r="G12" s="1"/>
      <c r="H12" s="1"/>
      <c r="I12" s="1"/>
      <c r="J12" s="1"/>
    </row>
    <row r="13" spans="1:10" ht="15" x14ac:dyDescent="0.2">
      <c r="A13" s="24" t="s">
        <v>8</v>
      </c>
      <c r="B13" s="44">
        <v>36</v>
      </c>
      <c r="C13" s="45"/>
      <c r="D13" s="46"/>
      <c r="E13" s="34"/>
      <c r="F13" s="28" t="s">
        <v>7</v>
      </c>
      <c r="G13" s="1"/>
      <c r="H13" s="1"/>
      <c r="I13" s="1"/>
      <c r="J13" s="1"/>
    </row>
    <row r="14" spans="1:10" ht="67.5" customHeight="1" x14ac:dyDescent="0.2">
      <c r="A14" s="25" t="s">
        <v>9</v>
      </c>
      <c r="B14" s="26" t="s">
        <v>33</v>
      </c>
      <c r="C14" s="26" t="s">
        <v>42</v>
      </c>
      <c r="D14" s="26" t="s">
        <v>49</v>
      </c>
      <c r="E14" s="35"/>
      <c r="F14" s="5" t="s">
        <v>7</v>
      </c>
      <c r="G14" s="1"/>
      <c r="H14" s="1"/>
      <c r="I14" s="1"/>
      <c r="J14" s="1"/>
    </row>
    <row r="15" spans="1:10" ht="15" x14ac:dyDescent="0.2">
      <c r="A15" s="24" t="s">
        <v>10</v>
      </c>
      <c r="B15" s="6">
        <v>6180</v>
      </c>
      <c r="C15" s="6">
        <v>6260.34</v>
      </c>
      <c r="D15" s="6">
        <v>6309.78</v>
      </c>
      <c r="E15" s="7">
        <f>(B15+C15+D15)/3</f>
        <v>6250.04</v>
      </c>
      <c r="F15" s="7">
        <v>6250</v>
      </c>
      <c r="G15" s="1"/>
      <c r="H15" s="1"/>
      <c r="I15" s="1"/>
      <c r="J15" s="1"/>
    </row>
    <row r="16" spans="1:10" ht="15" x14ac:dyDescent="0.25">
      <c r="A16" s="27" t="s">
        <v>11</v>
      </c>
      <c r="B16" s="21">
        <f>B15*$B13</f>
        <v>222480</v>
      </c>
      <c r="C16" s="21">
        <f>C15*$B13</f>
        <v>225372.24</v>
      </c>
      <c r="D16" s="21">
        <f>D15*$B13</f>
        <v>227152.08</v>
      </c>
      <c r="E16" s="21">
        <f>E15*$B13</f>
        <v>225001.44</v>
      </c>
      <c r="F16" s="8">
        <f>F15*$B13</f>
        <v>225000</v>
      </c>
      <c r="G16" s="1"/>
      <c r="H16" s="1"/>
      <c r="I16" s="1"/>
      <c r="J16" s="1"/>
    </row>
    <row r="17" spans="1:10" ht="27" customHeight="1" x14ac:dyDescent="0.2">
      <c r="A17" s="22" t="s">
        <v>6</v>
      </c>
      <c r="B17" s="41" t="s">
        <v>60</v>
      </c>
      <c r="C17" s="42"/>
      <c r="D17" s="43"/>
      <c r="E17" s="29" t="s">
        <v>32</v>
      </c>
      <c r="F17" s="38" t="s">
        <v>7</v>
      </c>
    </row>
    <row r="18" spans="1:10" ht="15" x14ac:dyDescent="0.2">
      <c r="A18" s="24" t="s">
        <v>8</v>
      </c>
      <c r="B18" s="44">
        <v>1</v>
      </c>
      <c r="C18" s="45"/>
      <c r="D18" s="46"/>
      <c r="E18" s="34"/>
      <c r="F18" s="28" t="s">
        <v>7</v>
      </c>
    </row>
    <row r="19" spans="1:10" ht="47.25" customHeight="1" x14ac:dyDescent="0.2">
      <c r="A19" s="25" t="s">
        <v>9</v>
      </c>
      <c r="B19" s="26" t="s">
        <v>34</v>
      </c>
      <c r="C19" s="26" t="s">
        <v>43</v>
      </c>
      <c r="D19" s="26" t="s">
        <v>50</v>
      </c>
      <c r="E19" s="35"/>
      <c r="F19" s="5" t="s">
        <v>7</v>
      </c>
    </row>
    <row r="20" spans="1:10" ht="15" x14ac:dyDescent="0.2">
      <c r="A20" s="24" t="s">
        <v>10</v>
      </c>
      <c r="B20" s="6">
        <v>258</v>
      </c>
      <c r="C20" s="6">
        <v>261.35000000000002</v>
      </c>
      <c r="D20" s="6">
        <v>263.42</v>
      </c>
      <c r="E20" s="7">
        <f>(B20+C20+D20)/3</f>
        <v>260.92333333333335</v>
      </c>
      <c r="F20" s="7">
        <v>261</v>
      </c>
    </row>
    <row r="21" spans="1:10" ht="15" x14ac:dyDescent="0.25">
      <c r="A21" s="27" t="s">
        <v>11</v>
      </c>
      <c r="B21" s="21">
        <f>B20*$B18</f>
        <v>258</v>
      </c>
      <c r="C21" s="21">
        <f>C20*$B18</f>
        <v>261.35000000000002</v>
      </c>
      <c r="D21" s="21">
        <f>D20*$B18</f>
        <v>263.42</v>
      </c>
      <c r="E21" s="21">
        <f>E20*$B18</f>
        <v>260.92333333333335</v>
      </c>
      <c r="F21" s="8">
        <f>F20*$B18</f>
        <v>261</v>
      </c>
    </row>
    <row r="22" spans="1:10" ht="39.75" customHeight="1" x14ac:dyDescent="0.2">
      <c r="A22" s="22" t="s">
        <v>6</v>
      </c>
      <c r="B22" s="41" t="s">
        <v>61</v>
      </c>
      <c r="C22" s="42"/>
      <c r="D22" s="43"/>
      <c r="E22" s="29" t="s">
        <v>32</v>
      </c>
      <c r="F22" s="38" t="s">
        <v>7</v>
      </c>
      <c r="G22" s="1"/>
      <c r="H22" s="1"/>
      <c r="I22" s="1"/>
      <c r="J22" s="1"/>
    </row>
    <row r="23" spans="1:10" ht="15" x14ac:dyDescent="0.2">
      <c r="A23" s="24" t="s">
        <v>8</v>
      </c>
      <c r="B23" s="44">
        <v>4</v>
      </c>
      <c r="C23" s="45"/>
      <c r="D23" s="46"/>
      <c r="E23" s="34"/>
      <c r="F23" s="28" t="s">
        <v>7</v>
      </c>
      <c r="G23" s="1"/>
      <c r="H23" s="1"/>
      <c r="I23" s="1"/>
      <c r="J23" s="1"/>
    </row>
    <row r="24" spans="1:10" ht="62.25" customHeight="1" x14ac:dyDescent="0.2">
      <c r="A24" s="25" t="s">
        <v>9</v>
      </c>
      <c r="B24" s="39" t="s">
        <v>35</v>
      </c>
      <c r="C24" s="39" t="s">
        <v>44</v>
      </c>
      <c r="D24" s="39" t="s">
        <v>51</v>
      </c>
      <c r="E24" s="35"/>
      <c r="F24" s="5" t="s">
        <v>7</v>
      </c>
      <c r="G24" s="1"/>
      <c r="H24" s="1"/>
      <c r="I24" s="1"/>
      <c r="J24" s="1"/>
    </row>
    <row r="25" spans="1:10" ht="15" x14ac:dyDescent="0.2">
      <c r="A25" s="24" t="s">
        <v>10</v>
      </c>
      <c r="B25" s="23">
        <v>6592</v>
      </c>
      <c r="C25" s="23">
        <v>6677.7</v>
      </c>
      <c r="D25" s="23">
        <v>6730.43</v>
      </c>
      <c r="E25" s="7">
        <f>(B25+C25+D25)/3</f>
        <v>6666.71</v>
      </c>
      <c r="F25" s="7">
        <v>6667</v>
      </c>
      <c r="G25" s="1"/>
      <c r="H25" s="1"/>
      <c r="I25" s="1"/>
      <c r="J25" s="1"/>
    </row>
    <row r="26" spans="1:10" ht="15" x14ac:dyDescent="0.25">
      <c r="A26" s="27" t="s">
        <v>11</v>
      </c>
      <c r="B26" s="21">
        <f>B25*$B23</f>
        <v>26368</v>
      </c>
      <c r="C26" s="21">
        <f>C25*$B23</f>
        <v>26710.799999999999</v>
      </c>
      <c r="D26" s="21">
        <f>D25*$B23</f>
        <v>26921.72</v>
      </c>
      <c r="E26" s="21">
        <f>E25*$B23</f>
        <v>26666.84</v>
      </c>
      <c r="F26" s="8">
        <f>F25*$B23</f>
        <v>26668</v>
      </c>
      <c r="G26" s="1"/>
      <c r="H26" s="1"/>
      <c r="I26" s="1"/>
      <c r="J26" s="1"/>
    </row>
    <row r="27" spans="1:10" ht="27" customHeight="1" x14ac:dyDescent="0.2">
      <c r="A27" s="22" t="s">
        <v>6</v>
      </c>
      <c r="B27" s="41" t="s">
        <v>62</v>
      </c>
      <c r="C27" s="42"/>
      <c r="D27" s="43"/>
      <c r="E27" s="29" t="s">
        <v>32</v>
      </c>
      <c r="F27" s="38" t="s">
        <v>7</v>
      </c>
      <c r="G27" s="1"/>
      <c r="H27" s="1"/>
      <c r="I27" s="1"/>
      <c r="J27" s="1"/>
    </row>
    <row r="28" spans="1:10" ht="15" x14ac:dyDescent="0.2">
      <c r="A28" s="24" t="s">
        <v>8</v>
      </c>
      <c r="B28" s="44">
        <v>4</v>
      </c>
      <c r="C28" s="45"/>
      <c r="D28" s="46"/>
      <c r="E28" s="34"/>
      <c r="F28" s="28" t="s">
        <v>7</v>
      </c>
      <c r="G28" s="1"/>
      <c r="H28" s="1"/>
      <c r="I28" s="1"/>
      <c r="J28" s="1"/>
    </row>
    <row r="29" spans="1:10" ht="45.75" customHeight="1" x14ac:dyDescent="0.2">
      <c r="A29" s="25" t="s">
        <v>9</v>
      </c>
      <c r="B29" s="26" t="s">
        <v>36</v>
      </c>
      <c r="C29" s="26" t="s">
        <v>45</v>
      </c>
      <c r="D29" s="26" t="s">
        <v>52</v>
      </c>
      <c r="E29" s="35"/>
      <c r="F29" s="5" t="s">
        <v>7</v>
      </c>
      <c r="G29" s="1"/>
      <c r="H29" s="1"/>
      <c r="I29" s="1"/>
      <c r="J29" s="1"/>
    </row>
    <row r="30" spans="1:10" ht="15" x14ac:dyDescent="0.2">
      <c r="A30" s="24" t="s">
        <v>10</v>
      </c>
      <c r="B30" s="6">
        <v>258</v>
      </c>
      <c r="C30" s="6">
        <v>261.35000000000002</v>
      </c>
      <c r="D30" s="6">
        <v>263.42</v>
      </c>
      <c r="E30" s="7">
        <f>(B30+C30+D30)/3</f>
        <v>260.92333333333335</v>
      </c>
      <c r="F30" s="7">
        <v>261</v>
      </c>
      <c r="G30" s="1"/>
      <c r="H30" s="1"/>
      <c r="I30" s="1"/>
      <c r="J30" s="1"/>
    </row>
    <row r="31" spans="1:10" ht="15" x14ac:dyDescent="0.25">
      <c r="A31" s="27" t="s">
        <v>11</v>
      </c>
      <c r="B31" s="21">
        <f>B30*$B28</f>
        <v>1032</v>
      </c>
      <c r="C31" s="21">
        <f>C30*$B28</f>
        <v>1045.4000000000001</v>
      </c>
      <c r="D31" s="21">
        <f>D30*$B28</f>
        <v>1053.68</v>
      </c>
      <c r="E31" s="21">
        <f>E30*$B28</f>
        <v>1043.6933333333334</v>
      </c>
      <c r="F31" s="8">
        <f>F30*$B28</f>
        <v>1044</v>
      </c>
      <c r="G31" s="1"/>
      <c r="H31" s="1"/>
      <c r="I31" s="1"/>
      <c r="J31" s="1"/>
    </row>
    <row r="32" spans="1:10" ht="39.75" customHeight="1" x14ac:dyDescent="0.2">
      <c r="A32" s="22" t="s">
        <v>6</v>
      </c>
      <c r="B32" s="41" t="s">
        <v>37</v>
      </c>
      <c r="C32" s="42"/>
      <c r="D32" s="43"/>
      <c r="E32" s="29" t="s">
        <v>32</v>
      </c>
      <c r="F32" s="38" t="s">
        <v>7</v>
      </c>
      <c r="G32" s="1"/>
      <c r="H32" s="1"/>
      <c r="I32" s="1"/>
      <c r="J32" s="1"/>
    </row>
    <row r="33" spans="1:10" ht="15" x14ac:dyDescent="0.2">
      <c r="A33" s="24" t="s">
        <v>8</v>
      </c>
      <c r="B33" s="44">
        <v>1</v>
      </c>
      <c r="C33" s="45"/>
      <c r="D33" s="46"/>
      <c r="E33" s="34"/>
      <c r="F33" s="28" t="s">
        <v>7</v>
      </c>
      <c r="G33" s="1"/>
      <c r="H33" s="1"/>
      <c r="I33" s="1"/>
      <c r="J33" s="1"/>
    </row>
    <row r="34" spans="1:10" ht="30.75" customHeight="1" x14ac:dyDescent="0.2">
      <c r="A34" s="25" t="s">
        <v>9</v>
      </c>
      <c r="B34" s="39" t="s">
        <v>37</v>
      </c>
      <c r="C34" s="39" t="s">
        <v>37</v>
      </c>
      <c r="D34" s="39" t="s">
        <v>53</v>
      </c>
      <c r="E34" s="35"/>
      <c r="F34" s="5" t="s">
        <v>7</v>
      </c>
      <c r="G34" s="1"/>
      <c r="H34" s="1"/>
      <c r="I34" s="1"/>
      <c r="J34" s="1"/>
    </row>
    <row r="35" spans="1:10" ht="15" x14ac:dyDescent="0.2">
      <c r="A35" s="24" t="s">
        <v>10</v>
      </c>
      <c r="B35" s="23">
        <v>1030</v>
      </c>
      <c r="C35" s="23">
        <v>1043.3900000000001</v>
      </c>
      <c r="D35" s="23">
        <v>1051.6300000000001</v>
      </c>
      <c r="E35" s="7">
        <f>(B35+C35+D35)/3</f>
        <v>1041.6733333333334</v>
      </c>
      <c r="F35" s="7">
        <v>1042</v>
      </c>
      <c r="G35" s="1"/>
      <c r="H35" s="1"/>
      <c r="I35" s="1"/>
      <c r="J35" s="1"/>
    </row>
    <row r="36" spans="1:10" ht="15" x14ac:dyDescent="0.25">
      <c r="A36" s="27" t="s">
        <v>11</v>
      </c>
      <c r="B36" s="21">
        <f>B35*$B33</f>
        <v>1030</v>
      </c>
      <c r="C36" s="21">
        <f>C35*$B33</f>
        <v>1043.3900000000001</v>
      </c>
      <c r="D36" s="21">
        <f>D35*$B33</f>
        <v>1051.6300000000001</v>
      </c>
      <c r="E36" s="21">
        <f>E35*$B33</f>
        <v>1041.6733333333334</v>
      </c>
      <c r="F36" s="8">
        <f>F35*$B33</f>
        <v>1042</v>
      </c>
      <c r="G36" s="1"/>
      <c r="H36" s="1"/>
      <c r="I36" s="1"/>
      <c r="J36" s="1"/>
    </row>
    <row r="37" spans="1:10" ht="27" customHeight="1" x14ac:dyDescent="0.2">
      <c r="A37" s="22" t="s">
        <v>6</v>
      </c>
      <c r="B37" s="41" t="s">
        <v>38</v>
      </c>
      <c r="C37" s="42"/>
      <c r="D37" s="43"/>
      <c r="E37" s="29" t="s">
        <v>32</v>
      </c>
      <c r="F37" s="38" t="s">
        <v>7</v>
      </c>
      <c r="G37" s="1"/>
      <c r="H37" s="1"/>
      <c r="I37" s="1"/>
      <c r="J37" s="1"/>
    </row>
    <row r="38" spans="1:10" ht="15" x14ac:dyDescent="0.2">
      <c r="A38" s="24" t="s">
        <v>8</v>
      </c>
      <c r="B38" s="44">
        <v>1</v>
      </c>
      <c r="C38" s="45"/>
      <c r="D38" s="46"/>
      <c r="E38" s="34"/>
      <c r="F38" s="28" t="s">
        <v>7</v>
      </c>
      <c r="G38" s="1"/>
      <c r="H38" s="1"/>
      <c r="I38" s="1"/>
      <c r="J38" s="1"/>
    </row>
    <row r="39" spans="1:10" ht="22.5" customHeight="1" x14ac:dyDescent="0.2">
      <c r="A39" s="25" t="s">
        <v>9</v>
      </c>
      <c r="B39" s="26" t="s">
        <v>38</v>
      </c>
      <c r="C39" s="26" t="s">
        <v>38</v>
      </c>
      <c r="D39" s="26" t="s">
        <v>38</v>
      </c>
      <c r="E39" s="35"/>
      <c r="F39" s="5" t="s">
        <v>7</v>
      </c>
      <c r="G39" s="1"/>
      <c r="H39" s="1"/>
      <c r="I39" s="1"/>
      <c r="J39" s="1"/>
    </row>
    <row r="40" spans="1:10" ht="15" x14ac:dyDescent="0.2">
      <c r="A40" s="24" t="s">
        <v>10</v>
      </c>
      <c r="B40" s="6">
        <v>32136</v>
      </c>
      <c r="C40" s="6">
        <v>32553.77</v>
      </c>
      <c r="D40" s="6">
        <v>32810.86</v>
      </c>
      <c r="E40" s="7">
        <f>(B40+C40+D40)/3</f>
        <v>32500.210000000003</v>
      </c>
      <c r="F40" s="7">
        <v>32500</v>
      </c>
      <c r="G40" s="1"/>
      <c r="H40" s="1"/>
      <c r="I40" s="1"/>
      <c r="J40" s="1"/>
    </row>
    <row r="41" spans="1:10" ht="15" x14ac:dyDescent="0.25">
      <c r="A41" s="27" t="s">
        <v>11</v>
      </c>
      <c r="B41" s="21">
        <f>B40*$B38</f>
        <v>32136</v>
      </c>
      <c r="C41" s="21">
        <f>C40*$B38</f>
        <v>32553.77</v>
      </c>
      <c r="D41" s="21">
        <f>D40*$B38</f>
        <v>32810.86</v>
      </c>
      <c r="E41" s="21">
        <f>E40*$B38</f>
        <v>32500.210000000003</v>
      </c>
      <c r="F41" s="8">
        <f>F40*$B38</f>
        <v>32500</v>
      </c>
      <c r="G41" s="1"/>
      <c r="H41" s="1"/>
      <c r="I41" s="1"/>
      <c r="J41" s="1"/>
    </row>
    <row r="42" spans="1:10" ht="27" customHeight="1" x14ac:dyDescent="0.2">
      <c r="A42" s="22" t="s">
        <v>6</v>
      </c>
      <c r="B42" s="41" t="s">
        <v>39</v>
      </c>
      <c r="C42" s="42"/>
      <c r="D42" s="43"/>
      <c r="E42" s="29" t="s">
        <v>32</v>
      </c>
      <c r="F42" s="38" t="s">
        <v>7</v>
      </c>
    </row>
    <row r="43" spans="1:10" ht="15" x14ac:dyDescent="0.2">
      <c r="A43" s="24" t="s">
        <v>8</v>
      </c>
      <c r="B43" s="44">
        <v>1</v>
      </c>
      <c r="C43" s="45"/>
      <c r="D43" s="46"/>
      <c r="E43" s="34"/>
      <c r="F43" s="28" t="s">
        <v>7</v>
      </c>
    </row>
    <row r="44" spans="1:10" ht="34.5" customHeight="1" x14ac:dyDescent="0.2">
      <c r="A44" s="25" t="s">
        <v>9</v>
      </c>
      <c r="B44" s="26" t="s">
        <v>39</v>
      </c>
      <c r="C44" s="26" t="s">
        <v>46</v>
      </c>
      <c r="D44" s="26" t="s">
        <v>54</v>
      </c>
      <c r="E44" s="35"/>
      <c r="F44" s="5" t="s">
        <v>7</v>
      </c>
    </row>
    <row r="45" spans="1:10" ht="15" x14ac:dyDescent="0.2">
      <c r="A45" s="24" t="s">
        <v>10</v>
      </c>
      <c r="B45" s="6">
        <v>216</v>
      </c>
      <c r="C45" s="6">
        <v>218.81</v>
      </c>
      <c r="D45" s="6">
        <v>220.54</v>
      </c>
      <c r="E45" s="7">
        <f>(B45+C45+D45)/3</f>
        <v>218.45000000000002</v>
      </c>
      <c r="F45" s="7">
        <v>218</v>
      </c>
    </row>
    <row r="46" spans="1:10" ht="15" x14ac:dyDescent="0.25">
      <c r="A46" s="27" t="s">
        <v>11</v>
      </c>
      <c r="B46" s="21">
        <f>B45*$B43</f>
        <v>216</v>
      </c>
      <c r="C46" s="21">
        <f>C45*$B43</f>
        <v>218.81</v>
      </c>
      <c r="D46" s="21">
        <f>D45*$B43</f>
        <v>220.54</v>
      </c>
      <c r="E46" s="21">
        <f>E45*$B43</f>
        <v>218.45000000000002</v>
      </c>
      <c r="F46" s="8">
        <f>F45*$B43</f>
        <v>218</v>
      </c>
    </row>
    <row r="47" spans="1:10" ht="27" customHeight="1" x14ac:dyDescent="0.2">
      <c r="A47" s="22" t="s">
        <v>6</v>
      </c>
      <c r="B47" s="41" t="s">
        <v>63</v>
      </c>
      <c r="C47" s="42"/>
      <c r="D47" s="43"/>
      <c r="E47" s="29" t="s">
        <v>32</v>
      </c>
      <c r="F47" s="38" t="s">
        <v>7</v>
      </c>
    </row>
    <row r="48" spans="1:10" ht="15" x14ac:dyDescent="0.2">
      <c r="A48" s="24" t="s">
        <v>8</v>
      </c>
      <c r="B48" s="44">
        <v>40</v>
      </c>
      <c r="C48" s="45"/>
      <c r="D48" s="46"/>
      <c r="E48" s="34"/>
      <c r="F48" s="28" t="s">
        <v>7</v>
      </c>
    </row>
    <row r="49" spans="1:11" ht="45.75" customHeight="1" x14ac:dyDescent="0.2">
      <c r="A49" s="25" t="s">
        <v>9</v>
      </c>
      <c r="B49" s="26" t="s">
        <v>40</v>
      </c>
      <c r="C49" s="26" t="s">
        <v>47</v>
      </c>
      <c r="D49" s="26" t="s">
        <v>47</v>
      </c>
      <c r="E49" s="35"/>
      <c r="F49" s="5" t="s">
        <v>7</v>
      </c>
    </row>
    <row r="50" spans="1:11" ht="15" x14ac:dyDescent="0.2">
      <c r="A50" s="24" t="s">
        <v>10</v>
      </c>
      <c r="B50" s="6">
        <v>1267</v>
      </c>
      <c r="C50" s="6">
        <v>1283.47</v>
      </c>
      <c r="D50" s="6">
        <v>1293.6099999999999</v>
      </c>
      <c r="E50" s="7">
        <f>(B50+C50+D50)/3</f>
        <v>1281.3599999999999</v>
      </c>
      <c r="F50" s="7">
        <v>1281</v>
      </c>
    </row>
    <row r="51" spans="1:11" ht="15" x14ac:dyDescent="0.25">
      <c r="A51" s="27" t="s">
        <v>11</v>
      </c>
      <c r="B51" s="21">
        <f>B50*$B48</f>
        <v>50680</v>
      </c>
      <c r="C51" s="21">
        <f>C50*$B48</f>
        <v>51338.8</v>
      </c>
      <c r="D51" s="21">
        <f>D50*$B48</f>
        <v>51744.399999999994</v>
      </c>
      <c r="E51" s="21">
        <f>E50*$B48</f>
        <v>51254.399999999994</v>
      </c>
      <c r="F51" s="8">
        <f>F50*$B48</f>
        <v>51240</v>
      </c>
    </row>
    <row r="52" spans="1:11" ht="38.1" customHeight="1" x14ac:dyDescent="0.2">
      <c r="A52" s="37" t="s">
        <v>25</v>
      </c>
      <c r="B52" s="58" t="s">
        <v>12</v>
      </c>
      <c r="C52" s="58"/>
      <c r="D52" s="58" t="s">
        <v>13</v>
      </c>
      <c r="E52" s="58"/>
      <c r="F52" s="58"/>
    </row>
    <row r="53" spans="1:11" ht="39.75" customHeight="1" x14ac:dyDescent="0.2">
      <c r="A53" s="12">
        <v>1</v>
      </c>
      <c r="B53" s="53" t="s">
        <v>15</v>
      </c>
      <c r="C53" s="54"/>
      <c r="D53" s="53" t="s">
        <v>27</v>
      </c>
      <c r="E53" s="59"/>
      <c r="F53" s="54"/>
      <c r="G53" s="1"/>
      <c r="H53" s="1"/>
      <c r="I53" s="1"/>
      <c r="J53" s="1"/>
    </row>
    <row r="54" spans="1:11" ht="25.5" customHeight="1" x14ac:dyDescent="0.2">
      <c r="A54" s="12">
        <v>2</v>
      </c>
      <c r="B54" s="53" t="s">
        <v>16</v>
      </c>
      <c r="C54" s="54"/>
      <c r="D54" s="53" t="s">
        <v>28</v>
      </c>
      <c r="E54" s="59"/>
      <c r="F54" s="54"/>
      <c r="G54" s="1"/>
      <c r="H54" s="1"/>
      <c r="I54" s="1"/>
      <c r="J54" s="1"/>
    </row>
    <row r="55" spans="1:11" ht="25.5" customHeight="1" x14ac:dyDescent="0.2">
      <c r="A55" s="12">
        <v>3</v>
      </c>
      <c r="B55" s="53" t="s">
        <v>24</v>
      </c>
      <c r="C55" s="54"/>
      <c r="D55" s="55" t="s">
        <v>29</v>
      </c>
      <c r="E55" s="56"/>
      <c r="F55" s="57"/>
      <c r="G55" s="1"/>
      <c r="H55" s="1"/>
      <c r="I55" s="1"/>
      <c r="J55" s="1"/>
    </row>
    <row r="56" spans="1:11" ht="15" customHeight="1" x14ac:dyDescent="0.2">
      <c r="A56" s="36" t="s">
        <v>17</v>
      </c>
      <c r="B56" s="16">
        <f>B11+B16+B21+B26+B31+B36+B41+B46+B51</f>
        <v>422265</v>
      </c>
      <c r="C56" s="16">
        <f t="shared" ref="C56:D56" si="0">C11+C16+C21+C26+C31+C36+C41+C46+C51</f>
        <v>427754.41</v>
      </c>
      <c r="D56" s="16">
        <f t="shared" si="0"/>
        <v>431132.69999999995</v>
      </c>
      <c r="E56" s="17"/>
      <c r="F56" s="17"/>
      <c r="G56" s="1"/>
      <c r="H56" s="1"/>
      <c r="I56" s="1"/>
      <c r="J56" s="1"/>
    </row>
    <row r="57" spans="1:11" s="9" customFormat="1" ht="15" x14ac:dyDescent="0.25">
      <c r="A57" s="18" t="s">
        <v>55</v>
      </c>
      <c r="B57" s="18"/>
      <c r="C57" s="18"/>
      <c r="D57" s="18"/>
      <c r="E57" s="10" t="s">
        <v>14</v>
      </c>
      <c r="F57" s="19">
        <f>F11+F16+F21+F26+F31+F36+F41+F46+F51</f>
        <v>427036</v>
      </c>
      <c r="G57" s="11"/>
      <c r="H57" s="11"/>
      <c r="I57" s="11"/>
      <c r="J57" s="11"/>
      <c r="K57" s="11"/>
    </row>
    <row r="58" spans="1:11" s="9" customFormat="1" ht="15" x14ac:dyDescent="0.25">
      <c r="A58" s="18"/>
      <c r="B58" s="18"/>
      <c r="C58" s="18"/>
      <c r="D58" s="18"/>
      <c r="E58" s="18"/>
      <c r="F58" s="18"/>
    </row>
    <row r="59" spans="1:11" s="9" customFormat="1" ht="15" x14ac:dyDescent="0.25">
      <c r="A59" s="18" t="s">
        <v>56</v>
      </c>
      <c r="B59" s="18"/>
      <c r="C59" s="18"/>
      <c r="D59" s="18"/>
      <c r="E59" s="18"/>
      <c r="F59" s="10" t="s">
        <v>57</v>
      </c>
    </row>
    <row r="60" spans="1:11" s="9" customFormat="1" ht="9" customHeight="1" x14ac:dyDescent="0.25">
      <c r="A60" s="18"/>
      <c r="B60" s="18"/>
      <c r="C60" s="18"/>
      <c r="D60" s="18"/>
      <c r="E60" s="18"/>
      <c r="F60" s="18"/>
    </row>
    <row r="61" spans="1:11" s="9" customFormat="1" ht="15" x14ac:dyDescent="0.25">
      <c r="A61" s="18" t="s">
        <v>22</v>
      </c>
      <c r="B61" s="18"/>
      <c r="C61" s="18"/>
      <c r="D61" s="18"/>
      <c r="E61" s="18"/>
      <c r="F61" s="10" t="s">
        <v>23</v>
      </c>
    </row>
    <row r="62" spans="1:11" s="9" customFormat="1" ht="9" customHeight="1" x14ac:dyDescent="0.25">
      <c r="A62" s="18"/>
      <c r="B62" s="18"/>
      <c r="C62" s="18"/>
      <c r="D62" s="18"/>
      <c r="E62" s="18"/>
      <c r="F62" s="18"/>
    </row>
    <row r="63" spans="1:11" ht="15" x14ac:dyDescent="0.25">
      <c r="A63" s="18" t="s">
        <v>21</v>
      </c>
      <c r="B63" s="20"/>
      <c r="C63" s="20"/>
      <c r="D63" s="20"/>
      <c r="E63" s="20"/>
      <c r="F63" s="10" t="s">
        <v>20</v>
      </c>
      <c r="G63" s="1"/>
      <c r="H63" s="1"/>
      <c r="I63" s="1"/>
      <c r="J63" s="1"/>
    </row>
    <row r="64" spans="1:11" x14ac:dyDescent="0.2">
      <c r="A64" s="1" t="s">
        <v>19</v>
      </c>
    </row>
  </sheetData>
  <sheetProtection selectLockedCells="1" selectUnlockedCells="1"/>
  <mergeCells count="27">
    <mergeCell ref="B8:D8"/>
    <mergeCell ref="B55:C55"/>
    <mergeCell ref="D55:F55"/>
    <mergeCell ref="B52:C52"/>
    <mergeCell ref="D52:F52"/>
    <mergeCell ref="B53:C53"/>
    <mergeCell ref="B54:C54"/>
    <mergeCell ref="D54:F54"/>
    <mergeCell ref="D53:F53"/>
    <mergeCell ref="B47:D47"/>
    <mergeCell ref="B48:D48"/>
    <mergeCell ref="B5:D5"/>
    <mergeCell ref="B42:D42"/>
    <mergeCell ref="B37:D37"/>
    <mergeCell ref="B32:D32"/>
    <mergeCell ref="B43:D43"/>
    <mergeCell ref="B38:D38"/>
    <mergeCell ref="B33:D33"/>
    <mergeCell ref="B27:D27"/>
    <mergeCell ref="B28:D28"/>
    <mergeCell ref="B22:D22"/>
    <mergeCell ref="B23:D23"/>
    <mergeCell ref="B18:D18"/>
    <mergeCell ref="B17:D17"/>
    <mergeCell ref="B12:D12"/>
    <mergeCell ref="B13:D13"/>
    <mergeCell ref="B7:D7"/>
  </mergeCells>
  <hyperlinks>
    <hyperlink ref="D5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2012-11-20T09:06:43Z</cp:lastPrinted>
  <dcterms:created xsi:type="dcterms:W3CDTF">2012-04-02T10:33:59Z</dcterms:created>
  <dcterms:modified xsi:type="dcterms:W3CDTF">2013-10-22T06:13:53Z</dcterms:modified>
</cp:coreProperties>
</file>