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53" i="1"/>
  <c r="L9"/>
  <c r="M9" s="1"/>
  <c r="L49"/>
  <c r="M49" s="1"/>
  <c r="L45"/>
  <c r="M45" s="1"/>
  <c r="E35"/>
  <c r="L31"/>
  <c r="M31" s="1"/>
  <c r="L23"/>
  <c r="M23" s="1"/>
  <c r="L21"/>
  <c r="M21" s="1"/>
  <c r="L19"/>
  <c r="M19" s="1"/>
  <c r="E18"/>
  <c r="L17"/>
  <c r="M17" s="1"/>
  <c r="M18" s="1"/>
  <c r="E16"/>
  <c r="L15"/>
  <c r="M15" s="1"/>
  <c r="M16" s="1"/>
  <c r="E14"/>
  <c r="L13"/>
  <c r="M13" s="1"/>
  <c r="M14" s="1"/>
  <c r="E12"/>
  <c r="L11"/>
  <c r="M11" s="1"/>
  <c r="M12" s="1"/>
  <c r="E10"/>
  <c r="M10" l="1"/>
</calcChain>
</file>

<file path=xl/sharedStrings.xml><?xml version="1.0" encoding="utf-8"?>
<sst xmlns="http://schemas.openxmlformats.org/spreadsheetml/2006/main" count="137" uniqueCount="73">
  <si>
    <t>Метод обоснования начальной (максимальной) цены: метод сопоставления рыночных цен</t>
  </si>
  <si>
    <t xml:space="preserve">№ п/п </t>
  </si>
  <si>
    <t>Наименование объекта закупки</t>
  </si>
  <si>
    <t>Характеристика объекта закупки</t>
  </si>
  <si>
    <t>Ед.изм.</t>
  </si>
  <si>
    <t>Кол-во</t>
  </si>
  <si>
    <t>Единичные цены (тарифы)</t>
  </si>
  <si>
    <t>Средняя цена, руб.</t>
  </si>
  <si>
    <t>Постав-щик 1</t>
  </si>
  <si>
    <t>Постав-щик 2</t>
  </si>
  <si>
    <t>Постав-щик 3</t>
  </si>
  <si>
    <t>Постав-щик 4</t>
  </si>
  <si>
    <t>Постав-щик 5</t>
  </si>
  <si>
    <t>Постав-щик 6</t>
  </si>
  <si>
    <t>шт</t>
  </si>
  <si>
    <t xml:space="preserve">ИТОГО по виду товара </t>
  </si>
  <si>
    <t>ИТОГО по виду товара</t>
  </si>
  <si>
    <t>ИТОГО</t>
  </si>
  <si>
    <t>Итого: Начальная (максимальная) цена контракта: 1 384 036,66 (один миллион триста восемьдесят четыре тысячи тридцать шесть) рублей 66 копеек.</t>
  </si>
  <si>
    <t xml:space="preserve">Поставщик 1: </t>
  </si>
  <si>
    <t>Поставщик2 :</t>
  </si>
  <si>
    <t>Поставщик 3:</t>
  </si>
  <si>
    <t>IV. Обоснование начальной (максимальной) цены  гражданско-правового договора на поставку игрушек</t>
  </si>
  <si>
    <t>Кукла для игры девочек с 3 лет. У куклы: голова и руки изготовлены из мягкой резины, туловище и ноги - из пластмассы, волосы светлые длинные с бантом, глаза моргают, одежда: туфельки, платье, трусики (цвета одежды могут изменяться в зависимости от материала). Размер куклы: от 35см до 50см. Упаковка - картонная коробка.</t>
  </si>
  <si>
    <t>Кукла</t>
  </si>
  <si>
    <t>Механическая игрушка кошка - цвет рыжий, размер от 10см до 20 см. Материал - пластик. внутри игрушки заводной механизм, который заводится ключиком</t>
  </si>
  <si>
    <t>Механическая игрушка кошка</t>
  </si>
  <si>
    <t>Механическая игрушка кошка - цвет белый, размер от 10см до 20 см. Материал - пластик. внутри игрушки заводной механизм, который заводится ключиком</t>
  </si>
  <si>
    <t xml:space="preserve">Набор «овощи-фрукты» - объемные муляжи. Набор овощей, фруктов и ягод. Набор состоит из следующих предметов: Фрукты и ягоды: груша, 2 яблока (красное и зеленое), апельсин, лимон, банан, 2 абрикоса и 2 клубнички, 2 сливы. Овощи: морковка, болгарский перец, кукуруза, лук, молодой лук, картошка, огурец, тыква, свекла, баклажан, кабачок, капуста, брокколи, помидорчик. В картонной или полиэтиленовой упаковке. Материал – резина. </t>
  </si>
  <si>
    <t>Комплект для сюжетно-ролевых игр (набор муляжей овощей и фруктов (объемные муляжи))</t>
  </si>
  <si>
    <t>Механическая игрушка курица - цвет белый, размер от 10см до 20 см. Материал - пластик. внутри игрушки заводной механизм, который заводится ключиком</t>
  </si>
  <si>
    <t>Механическая игрушка курица</t>
  </si>
  <si>
    <t>Набор пазлов. В наборе от 50 до 70 элементов. Размер готовой картинки не менее 30 см х 30 см и не более 60 см х 60см. На картинках изображены герои детских мультфильмов</t>
  </si>
  <si>
    <t>Пазлы</t>
  </si>
  <si>
    <t>Складная коляска для кукол. Рама коляски сделана из облегченного металла. Ткань снимается с каркаса коляски. Коляска оснащена съемной люлькой-переноской с ручками и специальным отделением для вещей и игрушек. Ручка коляски регулируется по высоте от 72 см до 85 см. Люлька коляски для кукол длиною не менее 58 см - не более 65 см. Размер коляски: не менее 68см x 43см x 79см и не более 68,5см х 43,5см х 79,5см.</t>
  </si>
  <si>
    <t>Коляска детская для кукол</t>
  </si>
  <si>
    <t>Механическая игрушка кошка - цвет черный, размер от 10см до 20 см. Материал - пластик. внутри игрушки заводной механизм, который заводится ключиком</t>
  </si>
  <si>
    <t xml:space="preserve">Кукла в национальном костюме ханты. Женский образ. Кукла изготовлена: лицо, туловище, руки, ноги - мягкая резина, одежда с элементами меха, ткани. Для детей от 3 до 7 лет. Размер куклы от 35 см до 50 см. В картонной упаковке. </t>
  </si>
  <si>
    <t xml:space="preserve">Кукла в национальном костюме ханты   </t>
  </si>
  <si>
    <t xml:space="preserve">Состав набора: картонные карточки размером от 295мм х 195 мм до 300мм х 200мм. На каждый костюм народов России должно быть по две карточки с изображением мужчины и женщины в национальном костюме отдельного народа России 1.Русский костюм 2.Бурятский костюм 3.Чукотский костюм 4.Башкирский костюм 5.Чеченский костюм 6.Татарский костюм 7.Калмыцкий костюм 8.Мордовский костюм 9.Карельский костюм 10.Цыганский костюм Автор пособия – Светлана Вохринцева. В наборе от 20 карточек, упаковка – картонный конверт размером от 300мм х200мм х 6мм до 310мм х 210мм х 8мм </t>
  </si>
  <si>
    <t xml:space="preserve">Набор карточек картонных с изображением национальных костюмов народов Расии </t>
  </si>
  <si>
    <t xml:space="preserve">Набор игровых модулей для кухни: микроволновка - 4 шт, чайник - 3 шт, блендер - 3 шт, тостер - 3 шт Материал изготовления – пластмасса. Упаковка - картонная коробка </t>
  </si>
  <si>
    <t xml:space="preserve">Набор игровых модулей  </t>
  </si>
  <si>
    <t>Механическая игрушка собака - цвет черный, размер от 10см до 20 см. Материал - пластик. внутри игрушки заводной механизм, который заводится ключиком. (порода собаки любая)</t>
  </si>
  <si>
    <t xml:space="preserve">Механическая игрушка собака </t>
  </si>
  <si>
    <t>Набор доктора в чемодане, для игр детей с 3-х лет Состав набора: стетоскоп, шприц, молоточек, ножницы, термометр, таблетки, баночка с лекарством. Материал – пластмасса.</t>
  </si>
  <si>
    <t xml:space="preserve">Набор медицинских принадлежностей </t>
  </si>
  <si>
    <t xml:space="preserve">Набор «продуктов питания» Перечень продуктов: хлебобулочные изделия, колбасные изделия, молочная продукция. В наборе от 15 до 20 предметов. Материал – резина. </t>
  </si>
  <si>
    <t xml:space="preserve">Комплект для сюжетно-ролевых игр (набор муляжей продуктов питания) </t>
  </si>
  <si>
    <t>Игрушка музыкальная – жук. На корпусе игрушки находятся кнопки в виде треугольника, квадрата, звездочки, сердечка. При нажатии на кнопки звучит название нажатой фигурки (на русском языке) при этом кнопка мигает. На лапках жука расположены цифры от 1 до 3 и буквы А, Б, В при нажатии на цифру или букву звучит название нажатой цифры или буквы на русском языке, кнопка мигает. На спинке 2 кнопки, при нажатии которых играют мелодии, жук начинает двигаться: кружиться, ездить назад, вперед, при сталкивании с препятствием – поворачивается и двигается в другом направлении. Игрушка работает от батареек питания. Размер игрушки не менее 30 см и не более 50 см. Материал - пластмасс.</t>
  </si>
  <si>
    <t>Игрушка музыкальная</t>
  </si>
  <si>
    <t xml:space="preserve">Набор парикмахера в чемодане, для игр детей с 3-х лет Состав набора: фен, гребешок, расчёска, заколочки, зеркальце, плойка, ножницы, ободок, бигуди. Материал – пластмасса.  </t>
  </si>
  <si>
    <t xml:space="preserve">Набор парикмахерских принадлежностей       </t>
  </si>
  <si>
    <t>Механическая игрушка собака - цвет рыжий, размер от 10см до 20 см. Материал - пластик. внутри игрушки заводной механизм, который заводится ключиком. (порода собаки любая)</t>
  </si>
  <si>
    <t xml:space="preserve">Механическая игрушка собака        </t>
  </si>
  <si>
    <t>Механическая игрушка курица - цвет черный, размер от 10см до 20 см. Материал - пластик. внутри игрушки заводной механизм, который заводится ключиком</t>
  </si>
  <si>
    <t xml:space="preserve">Механическая игрушка курица     </t>
  </si>
  <si>
    <t>Набор песочный состоит из совка, сита, лопатка, граблей, ведра, пасочки разных форм. Размер пасочек от 5см до 15 см, лейки. Упаковка - пакет пластиковый. Для детей от 3 до 6 лет. Предметы песочного набора изготовлены из пластмассы</t>
  </si>
  <si>
    <t xml:space="preserve">Игрушки для детской площадки (песочные наборы)        </t>
  </si>
  <si>
    <t>Механическая игрушка собака - цвет белая, размер от 10см до 20 см. Материал - пластик. внутри игрушки заводной механизм, который заводится ключиком. (порода собаки любая)</t>
  </si>
  <si>
    <t xml:space="preserve">Механическая игрушка собака       </t>
  </si>
  <si>
    <t>Набор пазлов. В наборе от 6 до 12 элементов. Размер готовой картинки не менее 15 см х 15 см и не более 30 см х 30см. На картинках изображены герои детских мультфильмов.</t>
  </si>
  <si>
    <t>Механическая игрушка собака - цвет серый, размер от 10см до 20 см. Материал - пластик. внутри игрушки заводной механизм, который заводится ключиком. (порода собаки любая)</t>
  </si>
  <si>
    <t>Механическая игрушка собака</t>
  </si>
  <si>
    <t xml:space="preserve">Машинки легковые российских моделей - 6 шт, иностранные модели- 6 шт. Автомобиль-самосвал - 13 шт. Все модели машин максимально приближены к внешнему виду реальных автомобилей. Комбинация цветов машинок - любая. Размеры машинок от 10см до 20 см. Материал - пластик, пластмасса. </t>
  </si>
  <si>
    <t>Автомобили</t>
  </si>
  <si>
    <t>Сумма</t>
  </si>
  <si>
    <t>коммерческое предложение № 148 от 03.03.16</t>
  </si>
  <si>
    <t>коммерческое предложение № 312 от 03.03.16</t>
  </si>
  <si>
    <t>коммерческое предложение № 562 от 03.03.16</t>
  </si>
  <si>
    <t>Директор</t>
  </si>
  <si>
    <t xml:space="preserve">Комисаренко Е.Б. </t>
  </si>
  <si>
    <t>Способ осуществления закупки: электронный аукцион среди субъектов малого предпринимательства и социально-ориентированных некоммерческих организаций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</si>
</sst>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2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" fontId="0" fillId="0" borderId="0" xfId="0" applyNumberFormat="1" applyBorder="1" applyAlignment="1">
      <alignment horizontal="center" vertical="center"/>
    </xf>
    <xf numFmtId="2" fontId="0" fillId="0" borderId="0" xfId="0" applyNumberFormat="1" applyBorder="1"/>
    <xf numFmtId="0" fontId="0" fillId="0" borderId="0" xfId="0" applyFill="1"/>
    <xf numFmtId="4" fontId="0" fillId="0" borderId="0" xfId="0" applyNumberFormat="1"/>
    <xf numFmtId="0" fontId="0" fillId="0" borderId="0" xfId="0" applyAlignment="1"/>
    <xf numFmtId="0" fontId="1" fillId="0" borderId="2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0" fillId="0" borderId="0" xfId="0" applyNumberFormat="1" applyFill="1"/>
    <xf numFmtId="0" fontId="1" fillId="0" borderId="11" xfId="0" applyFont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4" fontId="3" fillId="0" borderId="12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/>
    <xf numFmtId="0" fontId="0" fillId="0" borderId="0" xfId="0" applyFill="1" applyAlignment="1"/>
    <xf numFmtId="1" fontId="1" fillId="0" borderId="7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right" vertical="center" wrapText="1"/>
    </xf>
    <xf numFmtId="1" fontId="3" fillId="0" borderId="12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1" fontId="4" fillId="0" borderId="12" xfId="0" applyNumberFormat="1" applyFont="1" applyBorder="1" applyAlignment="1">
      <alignment horizontal="center" vertical="center"/>
    </xf>
    <xf numFmtId="0" fontId="0" fillId="0" borderId="0" xfId="0" applyFont="1"/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Border="1"/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vertical="center" wrapText="1"/>
    </xf>
    <xf numFmtId="4" fontId="3" fillId="2" borderId="12" xfId="0" applyNumberFormat="1" applyFont="1" applyFill="1" applyBorder="1" applyAlignment="1">
      <alignment vertical="center"/>
    </xf>
    <xf numFmtId="0" fontId="4" fillId="0" borderId="14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1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/>
    <xf numFmtId="0" fontId="1" fillId="0" borderId="0" xfId="0" applyFont="1"/>
    <xf numFmtId="0" fontId="1" fillId="0" borderId="0" xfId="0" applyFont="1" applyFill="1"/>
    <xf numFmtId="2" fontId="1" fillId="0" borderId="0" xfId="0" applyNumberFormat="1" applyFont="1" applyBorder="1" applyAlignment="1"/>
    <xf numFmtId="0" fontId="1" fillId="0" borderId="0" xfId="0" applyFont="1" applyBorder="1" applyAlignment="1"/>
    <xf numFmtId="0" fontId="1" fillId="0" borderId="0" xfId="0" applyFont="1" applyAlignment="1"/>
    <xf numFmtId="0" fontId="1" fillId="0" borderId="4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wrapText="1"/>
    </xf>
    <xf numFmtId="2" fontId="3" fillId="0" borderId="0" xfId="0" applyNumberFormat="1" applyFont="1" applyFill="1" applyBorder="1" applyAlignment="1">
      <alignment horizontal="left" wrapText="1"/>
    </xf>
    <xf numFmtId="0" fontId="3" fillId="0" borderId="0" xfId="0" quotePrefix="1" applyFont="1" applyFill="1" applyBorder="1" applyAlignment="1">
      <alignment horizontal="left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4"/>
  <sheetViews>
    <sheetView tabSelected="1" topLeftCell="A20" workbookViewId="0">
      <selection activeCell="B9" sqref="B9"/>
    </sheetView>
  </sheetViews>
  <sheetFormatPr defaultRowHeight="15"/>
  <cols>
    <col min="1" max="1" width="4.7109375" style="69" customWidth="1"/>
    <col min="2" max="2" width="15" customWidth="1"/>
    <col min="3" max="3" width="51" customWidth="1"/>
    <col min="4" max="4" width="5.85546875" customWidth="1"/>
    <col min="5" max="5" width="5.28515625" style="5" customWidth="1"/>
    <col min="6" max="6" width="7.7109375" style="1" customWidth="1"/>
    <col min="7" max="8" width="9" style="1" customWidth="1"/>
    <col min="9" max="10" width="0" hidden="1" customWidth="1"/>
    <col min="11" max="11" width="10.5703125" hidden="1" customWidth="1"/>
    <col min="12" max="12" width="8.7109375" customWidth="1"/>
    <col min="13" max="13" width="12.85546875" style="7" customWidth="1"/>
    <col min="14" max="14" width="0.140625" customWidth="1"/>
    <col min="15" max="15" width="15.28515625" customWidth="1"/>
    <col min="16" max="16" width="12" customWidth="1"/>
    <col min="17" max="17" width="11" customWidth="1"/>
    <col min="18" max="18" width="13.140625" customWidth="1"/>
    <col min="19" max="19" width="10.28515625" customWidth="1"/>
    <col min="20" max="20" width="12.42578125" customWidth="1"/>
  </cols>
  <sheetData>
    <row r="1" spans="1:20">
      <c r="A1" s="117" t="s">
        <v>22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Q1" s="1"/>
      <c r="T1" s="1"/>
    </row>
    <row r="2" spans="1:20">
      <c r="A2" s="89"/>
      <c r="B2" s="90"/>
      <c r="C2" s="90"/>
      <c r="D2" s="90"/>
      <c r="E2" s="91"/>
      <c r="F2" s="92"/>
      <c r="G2" s="92"/>
      <c r="H2" s="92"/>
      <c r="I2" s="90"/>
      <c r="J2" s="90"/>
      <c r="K2" s="90"/>
      <c r="L2" s="93"/>
      <c r="M2" s="94"/>
      <c r="Q2" s="1"/>
      <c r="T2" s="1"/>
    </row>
    <row r="3" spans="1:20">
      <c r="A3" s="89"/>
      <c r="B3" s="90"/>
      <c r="C3" s="90"/>
      <c r="D3" s="90"/>
      <c r="E3" s="91"/>
      <c r="F3" s="92"/>
      <c r="G3" s="92"/>
      <c r="H3" s="92"/>
      <c r="I3" s="90"/>
      <c r="J3" s="90"/>
      <c r="K3" s="90"/>
      <c r="L3" s="93"/>
      <c r="M3" s="94"/>
      <c r="Q3" s="1"/>
      <c r="S3" s="8"/>
      <c r="T3" s="1"/>
    </row>
    <row r="4" spans="1:20">
      <c r="A4" s="118" t="s">
        <v>0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93"/>
      <c r="M4" s="94"/>
      <c r="Q4" s="1"/>
      <c r="T4" s="1"/>
    </row>
    <row r="5" spans="1:20" ht="29.25" customHeight="1">
      <c r="A5" s="119" t="s">
        <v>72</v>
      </c>
      <c r="B5" s="119"/>
      <c r="C5" s="119"/>
      <c r="D5" s="119"/>
      <c r="E5" s="119"/>
      <c r="F5" s="119"/>
      <c r="G5" s="119"/>
      <c r="H5" s="95"/>
      <c r="I5" s="96"/>
      <c r="J5" s="96"/>
      <c r="K5" s="96"/>
      <c r="L5" s="97"/>
      <c r="M5" s="97"/>
      <c r="Q5" s="1"/>
      <c r="T5" s="1"/>
    </row>
    <row r="6" spans="1:20" ht="15.75" thickBot="1">
      <c r="A6" s="89"/>
      <c r="B6" s="96"/>
      <c r="C6" s="96"/>
      <c r="D6" s="96"/>
      <c r="E6" s="91"/>
      <c r="F6" s="95"/>
      <c r="G6" s="95"/>
      <c r="H6" s="95"/>
      <c r="I6" s="96"/>
      <c r="J6" s="96"/>
      <c r="K6" s="96"/>
      <c r="L6" s="96"/>
      <c r="M6" s="96"/>
      <c r="Q6" s="1"/>
      <c r="T6" s="1"/>
    </row>
    <row r="7" spans="1:20" ht="75.75" customHeight="1" thickBot="1">
      <c r="A7" s="15" t="s">
        <v>1</v>
      </c>
      <c r="B7" s="15" t="s">
        <v>2</v>
      </c>
      <c r="C7" s="15" t="s">
        <v>3</v>
      </c>
      <c r="D7" s="10" t="s">
        <v>4</v>
      </c>
      <c r="E7" s="11" t="s">
        <v>5</v>
      </c>
      <c r="F7" s="120" t="s">
        <v>6</v>
      </c>
      <c r="G7" s="121"/>
      <c r="H7" s="121"/>
      <c r="I7" s="12"/>
      <c r="J7" s="13"/>
      <c r="K7" s="14"/>
      <c r="L7" s="122" t="s">
        <v>7</v>
      </c>
      <c r="M7" s="124" t="s">
        <v>66</v>
      </c>
      <c r="P7" s="1"/>
      <c r="Q7" s="1"/>
      <c r="R7" s="1"/>
      <c r="T7" s="1"/>
    </row>
    <row r="8" spans="1:20" ht="26.25" thickBot="1">
      <c r="A8" s="16"/>
      <c r="B8" s="16"/>
      <c r="C8" s="16"/>
      <c r="D8" s="17"/>
      <c r="E8" s="18"/>
      <c r="F8" s="19" t="s">
        <v>8</v>
      </c>
      <c r="G8" s="19" t="s">
        <v>9</v>
      </c>
      <c r="H8" s="19" t="s">
        <v>10</v>
      </c>
      <c r="I8" s="20" t="s">
        <v>11</v>
      </c>
      <c r="J8" s="20" t="s">
        <v>12</v>
      </c>
      <c r="K8" s="20" t="s">
        <v>13</v>
      </c>
      <c r="L8" s="123"/>
      <c r="M8" s="125"/>
      <c r="O8" s="21"/>
      <c r="P8" s="22"/>
      <c r="Q8" s="7"/>
      <c r="R8" s="22"/>
    </row>
    <row r="9" spans="1:20" s="9" customFormat="1" ht="83.25" customHeight="1" thickBot="1">
      <c r="A9" s="73">
        <v>1</v>
      </c>
      <c r="B9" s="74" t="s">
        <v>24</v>
      </c>
      <c r="C9" s="75" t="s">
        <v>23</v>
      </c>
      <c r="D9" s="23" t="s">
        <v>14</v>
      </c>
      <c r="E9" s="24">
        <v>5</v>
      </c>
      <c r="F9" s="25">
        <v>2300</v>
      </c>
      <c r="G9" s="25">
        <v>2400</v>
      </c>
      <c r="H9" s="25">
        <v>2500</v>
      </c>
      <c r="I9" s="26"/>
      <c r="J9" s="26"/>
      <c r="K9" s="26"/>
      <c r="L9" s="27">
        <f>ROUND((F9+G9+H9)/3,2)</f>
        <v>2400</v>
      </c>
      <c r="M9" s="28">
        <f>ROUND(E9*L9,2)</f>
        <v>12000</v>
      </c>
      <c r="O9" s="29"/>
      <c r="P9" s="29"/>
      <c r="Q9" s="30"/>
      <c r="R9" s="29"/>
    </row>
    <row r="10" spans="1:20" ht="21" customHeight="1" thickBot="1">
      <c r="A10" s="32"/>
      <c r="B10" s="33"/>
      <c r="C10" s="34" t="s">
        <v>15</v>
      </c>
      <c r="D10" s="12" t="s">
        <v>14</v>
      </c>
      <c r="E10" s="35">
        <f>SUM(E9:E9)</f>
        <v>5</v>
      </c>
      <c r="F10" s="36"/>
      <c r="G10" s="36"/>
      <c r="H10" s="36"/>
      <c r="I10" s="12"/>
      <c r="J10" s="12"/>
      <c r="K10" s="12"/>
      <c r="L10" s="37"/>
      <c r="M10" s="85">
        <f>SUM(M9:M9)</f>
        <v>12000</v>
      </c>
      <c r="O10" s="7"/>
      <c r="P10" s="22"/>
      <c r="Q10" s="7"/>
      <c r="R10" s="22"/>
    </row>
    <row r="11" spans="1:20" ht="49.5" customHeight="1" thickBot="1">
      <c r="A11" s="38">
        <v>2</v>
      </c>
      <c r="B11" s="39" t="s">
        <v>26</v>
      </c>
      <c r="C11" s="40" t="s">
        <v>25</v>
      </c>
      <c r="D11" s="58" t="s">
        <v>14</v>
      </c>
      <c r="E11" s="31">
        <v>1</v>
      </c>
      <c r="F11" s="25">
        <v>1766</v>
      </c>
      <c r="G11" s="25">
        <v>1700</v>
      </c>
      <c r="H11" s="25">
        <v>1832</v>
      </c>
      <c r="I11" s="26"/>
      <c r="J11" s="26"/>
      <c r="K11" s="26"/>
      <c r="L11" s="41">
        <f>ROUND((F11+G11+H11)/3,2)</f>
        <v>1766</v>
      </c>
      <c r="M11" s="42">
        <f>ROUND(E11*L11,2)</f>
        <v>1766</v>
      </c>
      <c r="O11" s="7"/>
      <c r="P11" s="22"/>
      <c r="Q11" s="7"/>
      <c r="R11" s="22"/>
    </row>
    <row r="12" spans="1:20" ht="15" customHeight="1" thickBot="1">
      <c r="A12" s="43"/>
      <c r="B12" s="98"/>
      <c r="C12" s="44" t="s">
        <v>15</v>
      </c>
      <c r="D12" s="99" t="s">
        <v>14</v>
      </c>
      <c r="E12" s="100">
        <f>SUM(E11)</f>
        <v>1</v>
      </c>
      <c r="F12" s="98"/>
      <c r="G12" s="98"/>
      <c r="H12" s="98"/>
      <c r="I12" s="98"/>
      <c r="J12" s="98"/>
      <c r="K12" s="98"/>
      <c r="L12" s="101"/>
      <c r="M12" s="86">
        <f>M11</f>
        <v>1766</v>
      </c>
      <c r="O12" s="7"/>
      <c r="P12" s="7"/>
      <c r="Q12" s="7"/>
      <c r="R12" s="22"/>
    </row>
    <row r="13" spans="1:20" ht="47.25" customHeight="1" thickBot="1">
      <c r="A13" s="45">
        <v>3</v>
      </c>
      <c r="B13" s="40" t="s">
        <v>26</v>
      </c>
      <c r="C13" s="40" t="s">
        <v>27</v>
      </c>
      <c r="D13" s="17" t="s">
        <v>14</v>
      </c>
      <c r="E13" s="24">
        <v>2</v>
      </c>
      <c r="F13" s="47">
        <v>1759</v>
      </c>
      <c r="G13" s="48">
        <v>1750</v>
      </c>
      <c r="H13" s="48">
        <v>1768</v>
      </c>
      <c r="I13" s="49"/>
      <c r="J13" s="49"/>
      <c r="K13" s="49"/>
      <c r="L13" s="27">
        <f>ROUND((F13+G13+H13)/3,2)</f>
        <v>1759</v>
      </c>
      <c r="M13" s="28">
        <f>ROUND(E13*L13,2)</f>
        <v>3518</v>
      </c>
    </row>
    <row r="14" spans="1:20" ht="15" customHeight="1" thickBot="1">
      <c r="A14" s="50"/>
      <c r="B14" s="34"/>
      <c r="C14" s="34" t="s">
        <v>16</v>
      </c>
      <c r="D14" s="34" t="s">
        <v>14</v>
      </c>
      <c r="E14" s="51">
        <f>SUM(E13)</f>
        <v>2</v>
      </c>
      <c r="F14" s="34"/>
      <c r="G14" s="34"/>
      <c r="H14" s="34"/>
      <c r="I14" s="34"/>
      <c r="J14" s="34"/>
      <c r="K14" s="34"/>
      <c r="L14" s="34"/>
      <c r="M14" s="86">
        <f>M13</f>
        <v>3518</v>
      </c>
    </row>
    <row r="15" spans="1:20" ht="134.25" customHeight="1" thickBot="1">
      <c r="A15" s="45">
        <v>4</v>
      </c>
      <c r="B15" s="40" t="s">
        <v>29</v>
      </c>
      <c r="C15" s="40" t="s">
        <v>28</v>
      </c>
      <c r="D15" s="10" t="s">
        <v>14</v>
      </c>
      <c r="E15" s="24">
        <v>13</v>
      </c>
      <c r="F15" s="47">
        <v>1030</v>
      </c>
      <c r="G15" s="48">
        <v>1000</v>
      </c>
      <c r="H15" s="48">
        <v>1060</v>
      </c>
      <c r="I15" s="49"/>
      <c r="J15" s="49"/>
      <c r="K15" s="49"/>
      <c r="L15" s="27">
        <f>ROUND((F15+G15+H15)/3,2)</f>
        <v>1030</v>
      </c>
      <c r="M15" s="28">
        <f>ROUND(E15*L15,2)</f>
        <v>13390</v>
      </c>
    </row>
    <row r="16" spans="1:20" ht="15" customHeight="1" thickBot="1">
      <c r="A16" s="43"/>
      <c r="B16" s="52"/>
      <c r="C16" s="52" t="s">
        <v>15</v>
      </c>
      <c r="D16" s="88" t="s">
        <v>14</v>
      </c>
      <c r="E16" s="53">
        <f>SUM(E15)</f>
        <v>13</v>
      </c>
      <c r="F16" s="52"/>
      <c r="G16" s="52"/>
      <c r="H16" s="52"/>
      <c r="I16" s="52"/>
      <c r="J16" s="52"/>
      <c r="K16" s="52"/>
      <c r="L16" s="52"/>
      <c r="M16" s="86">
        <f>M15</f>
        <v>13390</v>
      </c>
    </row>
    <row r="17" spans="1:13" ht="54.75" customHeight="1" thickBot="1">
      <c r="A17" s="45">
        <v>5</v>
      </c>
      <c r="B17" s="40" t="s">
        <v>31</v>
      </c>
      <c r="C17" s="40" t="s">
        <v>30</v>
      </c>
      <c r="D17" s="17" t="s">
        <v>14</v>
      </c>
      <c r="E17" s="24">
        <v>2</v>
      </c>
      <c r="F17" s="47">
        <v>1759</v>
      </c>
      <c r="G17" s="48">
        <v>1750</v>
      </c>
      <c r="H17" s="48">
        <v>1768</v>
      </c>
      <c r="I17" s="49"/>
      <c r="J17" s="49"/>
      <c r="K17" s="49"/>
      <c r="L17" s="27">
        <f>ROUND((F17+G17+H17)/3,2)</f>
        <v>1759</v>
      </c>
      <c r="M17" s="28">
        <f>ROUND(E17*L17,2)</f>
        <v>3518</v>
      </c>
    </row>
    <row r="18" spans="1:13" s="9" customFormat="1" ht="15" customHeight="1" thickBot="1">
      <c r="A18" s="54"/>
      <c r="B18" s="55"/>
      <c r="C18" s="55" t="s">
        <v>15</v>
      </c>
      <c r="D18" s="55" t="s">
        <v>14</v>
      </c>
      <c r="E18" s="56">
        <f>SUM(E17)</f>
        <v>2</v>
      </c>
      <c r="F18" s="55"/>
      <c r="G18" s="55"/>
      <c r="H18" s="55"/>
      <c r="I18" s="55"/>
      <c r="J18" s="55"/>
      <c r="K18" s="55"/>
      <c r="L18" s="55"/>
      <c r="M18" s="87">
        <f>M17</f>
        <v>3518</v>
      </c>
    </row>
    <row r="19" spans="1:13" ht="57" customHeight="1" thickBot="1">
      <c r="A19" s="71">
        <v>6</v>
      </c>
      <c r="B19" s="72" t="s">
        <v>33</v>
      </c>
      <c r="C19" s="72" t="s">
        <v>32</v>
      </c>
      <c r="D19" s="46" t="s">
        <v>14</v>
      </c>
      <c r="E19" s="24">
        <v>14</v>
      </c>
      <c r="F19" s="47">
        <v>587</v>
      </c>
      <c r="G19" s="48">
        <v>580</v>
      </c>
      <c r="H19" s="48">
        <v>594</v>
      </c>
      <c r="I19" s="49"/>
      <c r="J19" s="49"/>
      <c r="K19" s="49"/>
      <c r="L19" s="27">
        <f>ROUND((F19+G19+H19)/3,2)</f>
        <v>587</v>
      </c>
      <c r="M19" s="28">
        <f>ROUND(E19*L19,2)</f>
        <v>8218</v>
      </c>
    </row>
    <row r="20" spans="1:13" ht="15.75" thickBot="1">
      <c r="A20" s="46"/>
      <c r="B20" s="102"/>
      <c r="C20" s="34" t="s">
        <v>15</v>
      </c>
      <c r="D20" s="46" t="s">
        <v>14</v>
      </c>
      <c r="E20" s="24">
        <v>14</v>
      </c>
      <c r="F20" s="47"/>
      <c r="G20" s="48"/>
      <c r="H20" s="48"/>
      <c r="I20" s="49"/>
      <c r="J20" s="49"/>
      <c r="K20" s="49"/>
      <c r="L20" s="27"/>
      <c r="M20" s="85">
        <v>8218</v>
      </c>
    </row>
    <row r="21" spans="1:13" s="57" customFormat="1" ht="108.75" customHeight="1" thickBot="1">
      <c r="A21" s="73">
        <v>7</v>
      </c>
      <c r="B21" s="74" t="s">
        <v>35</v>
      </c>
      <c r="C21" s="74" t="s">
        <v>34</v>
      </c>
      <c r="D21" s="46" t="s">
        <v>14</v>
      </c>
      <c r="E21" s="24">
        <v>6</v>
      </c>
      <c r="F21" s="47">
        <v>1722</v>
      </c>
      <c r="G21" s="48">
        <v>1700</v>
      </c>
      <c r="H21" s="48">
        <v>1744</v>
      </c>
      <c r="I21" s="49"/>
      <c r="J21" s="49"/>
      <c r="K21" s="49"/>
      <c r="L21" s="27">
        <f>ROUND((F21+G21+H21)/3,2)</f>
        <v>1722</v>
      </c>
      <c r="M21" s="28">
        <f>ROUND(E21*L21,2)</f>
        <v>10332</v>
      </c>
    </row>
    <row r="22" spans="1:13" ht="15.75" thickBot="1">
      <c r="A22" s="43"/>
      <c r="B22" s="98"/>
      <c r="C22" s="34" t="s">
        <v>15</v>
      </c>
      <c r="D22" s="32" t="s">
        <v>14</v>
      </c>
      <c r="E22" s="24">
        <v>6</v>
      </c>
      <c r="F22" s="47"/>
      <c r="G22" s="48"/>
      <c r="H22" s="48"/>
      <c r="I22" s="34"/>
      <c r="J22" s="34"/>
      <c r="K22" s="34"/>
      <c r="L22" s="27"/>
      <c r="M22" s="85">
        <v>10332</v>
      </c>
    </row>
    <row r="23" spans="1:13" s="9" customFormat="1" ht="67.5" customHeight="1" thickBot="1">
      <c r="A23" s="73">
        <v>8</v>
      </c>
      <c r="B23" s="74" t="s">
        <v>26</v>
      </c>
      <c r="C23" s="74" t="s">
        <v>36</v>
      </c>
      <c r="D23" s="32" t="s">
        <v>14</v>
      </c>
      <c r="E23" s="24">
        <v>1</v>
      </c>
      <c r="F23" s="47">
        <v>1759</v>
      </c>
      <c r="G23" s="48">
        <v>1750</v>
      </c>
      <c r="H23" s="48">
        <v>1768</v>
      </c>
      <c r="I23" s="34"/>
      <c r="J23" s="34"/>
      <c r="K23" s="34"/>
      <c r="L23" s="27">
        <f>ROUND((F23+G23+H23)/3,2)</f>
        <v>1759</v>
      </c>
      <c r="M23" s="28">
        <f>ROUND(E23*L23,2)</f>
        <v>1759</v>
      </c>
    </row>
    <row r="24" spans="1:13" ht="13.5" customHeight="1" thickBot="1">
      <c r="A24" s="103"/>
      <c r="B24" s="104"/>
      <c r="C24" s="34" t="s">
        <v>15</v>
      </c>
      <c r="D24" s="46" t="s">
        <v>14</v>
      </c>
      <c r="E24" s="24">
        <v>1</v>
      </c>
      <c r="F24" s="78"/>
      <c r="G24" s="80"/>
      <c r="H24" s="48"/>
      <c r="I24" s="49"/>
      <c r="J24" s="49"/>
      <c r="K24" s="49"/>
      <c r="L24" s="27"/>
      <c r="M24" s="85">
        <v>1759</v>
      </c>
    </row>
    <row r="25" spans="1:13" ht="69" customHeight="1" thickBot="1">
      <c r="A25" s="45">
        <v>9</v>
      </c>
      <c r="B25" s="40" t="s">
        <v>38</v>
      </c>
      <c r="C25" s="40" t="s">
        <v>37</v>
      </c>
      <c r="D25" s="58" t="s">
        <v>14</v>
      </c>
      <c r="E25" s="77">
        <v>7</v>
      </c>
      <c r="F25" s="79">
        <v>1470</v>
      </c>
      <c r="G25" s="79">
        <v>1400</v>
      </c>
      <c r="H25" s="59">
        <v>1540</v>
      </c>
      <c r="I25" s="58"/>
      <c r="J25" s="58"/>
      <c r="K25" s="58"/>
      <c r="L25" s="60">
        <v>1470</v>
      </c>
      <c r="M25" s="61">
        <v>10290</v>
      </c>
    </row>
    <row r="26" spans="1:13" ht="18" customHeight="1" thickBot="1">
      <c r="A26" s="103"/>
      <c r="B26" s="104"/>
      <c r="C26" s="34" t="s">
        <v>15</v>
      </c>
      <c r="D26" s="46" t="s">
        <v>14</v>
      </c>
      <c r="E26" s="24">
        <v>7</v>
      </c>
      <c r="F26" s="82"/>
      <c r="G26" s="83"/>
      <c r="H26" s="80"/>
      <c r="I26" s="49"/>
      <c r="J26" s="49"/>
      <c r="K26" s="49"/>
      <c r="L26" s="27"/>
      <c r="M26" s="85">
        <v>10290</v>
      </c>
    </row>
    <row r="27" spans="1:13" ht="147" customHeight="1" thickBot="1">
      <c r="A27" s="45">
        <v>10</v>
      </c>
      <c r="B27" s="40" t="s">
        <v>40</v>
      </c>
      <c r="C27" s="40" t="s">
        <v>39</v>
      </c>
      <c r="D27" s="58" t="s">
        <v>14</v>
      </c>
      <c r="E27" s="77">
        <v>5</v>
      </c>
      <c r="F27" s="79">
        <v>1800</v>
      </c>
      <c r="G27" s="79">
        <v>1854</v>
      </c>
      <c r="H27" s="79">
        <v>1827</v>
      </c>
      <c r="I27" s="58"/>
      <c r="J27" s="58"/>
      <c r="K27" s="58"/>
      <c r="L27" s="60">
        <v>1827</v>
      </c>
      <c r="M27" s="61">
        <v>9135</v>
      </c>
    </row>
    <row r="28" spans="1:13" ht="15.75" thickBot="1">
      <c r="A28" s="103"/>
      <c r="B28" s="104"/>
      <c r="C28" s="34" t="s">
        <v>15</v>
      </c>
      <c r="D28" s="32" t="s">
        <v>14</v>
      </c>
      <c r="E28" s="24">
        <v>5</v>
      </c>
      <c r="F28" s="25"/>
      <c r="G28" s="81"/>
      <c r="H28" s="81"/>
      <c r="I28" s="34"/>
      <c r="J28" s="34"/>
      <c r="K28" s="34"/>
      <c r="L28" s="27"/>
      <c r="M28" s="85">
        <v>9135</v>
      </c>
    </row>
    <row r="29" spans="1:13" s="9" customFormat="1" ht="65.25" customHeight="1" thickBot="1">
      <c r="A29" s="73">
        <v>11</v>
      </c>
      <c r="B29" s="72" t="s">
        <v>42</v>
      </c>
      <c r="C29" s="72" t="s">
        <v>41</v>
      </c>
      <c r="D29" s="32" t="s">
        <v>14</v>
      </c>
      <c r="E29" s="24">
        <v>13</v>
      </c>
      <c r="F29" s="47">
        <v>1876</v>
      </c>
      <c r="G29" s="48">
        <v>1788</v>
      </c>
      <c r="H29" s="48">
        <v>1700</v>
      </c>
      <c r="I29" s="34"/>
      <c r="J29" s="34"/>
      <c r="K29" s="34"/>
      <c r="L29" s="27">
        <v>1788</v>
      </c>
      <c r="M29" s="28">
        <v>23244</v>
      </c>
    </row>
    <row r="30" spans="1:13" ht="15.75" thickBot="1">
      <c r="A30" s="49"/>
      <c r="B30" s="105"/>
      <c r="C30" s="34" t="s">
        <v>15</v>
      </c>
      <c r="D30" s="46" t="s">
        <v>14</v>
      </c>
      <c r="E30" s="24">
        <v>13</v>
      </c>
      <c r="F30" s="47"/>
      <c r="G30" s="48"/>
      <c r="H30" s="48"/>
      <c r="I30" s="49"/>
      <c r="J30" s="49"/>
      <c r="K30" s="49"/>
      <c r="L30" s="27"/>
      <c r="M30" s="85">
        <v>23244</v>
      </c>
    </row>
    <row r="31" spans="1:13" ht="57" customHeight="1" thickBot="1">
      <c r="A31" s="73">
        <v>12</v>
      </c>
      <c r="B31" s="72" t="s">
        <v>44</v>
      </c>
      <c r="C31" s="72" t="s">
        <v>43</v>
      </c>
      <c r="D31" s="46" t="s">
        <v>14</v>
      </c>
      <c r="E31" s="24">
        <v>1</v>
      </c>
      <c r="F31" s="47">
        <v>1759</v>
      </c>
      <c r="G31" s="48">
        <v>1750</v>
      </c>
      <c r="H31" s="48">
        <v>1768</v>
      </c>
      <c r="I31" s="34"/>
      <c r="J31" s="34"/>
      <c r="K31" s="34"/>
      <c r="L31" s="27">
        <f>ROUND((F31+G31+H31)/3,2)</f>
        <v>1759</v>
      </c>
      <c r="M31" s="28">
        <f>ROUND(E31*L31,2)</f>
        <v>1759</v>
      </c>
    </row>
    <row r="32" spans="1:13" ht="15.75" thickBot="1">
      <c r="A32" s="46"/>
      <c r="B32" s="102"/>
      <c r="C32" s="34" t="s">
        <v>15</v>
      </c>
      <c r="D32" s="46" t="s">
        <v>14</v>
      </c>
      <c r="E32" s="24">
        <v>1</v>
      </c>
      <c r="F32" s="78"/>
      <c r="G32" s="80"/>
      <c r="H32" s="80"/>
      <c r="I32" s="49"/>
      <c r="J32" s="49"/>
      <c r="K32" s="49"/>
      <c r="L32" s="27"/>
      <c r="M32" s="85">
        <v>1759</v>
      </c>
    </row>
    <row r="33" spans="1:13" ht="54" customHeight="1" thickBot="1">
      <c r="A33" s="45">
        <v>13</v>
      </c>
      <c r="B33" s="40" t="s">
        <v>46</v>
      </c>
      <c r="C33" s="40" t="s">
        <v>45</v>
      </c>
      <c r="D33" s="12" t="s">
        <v>14</v>
      </c>
      <c r="E33" s="77">
        <v>13</v>
      </c>
      <c r="F33" s="79">
        <v>1933</v>
      </c>
      <c r="G33" s="79">
        <v>1966</v>
      </c>
      <c r="H33" s="79">
        <v>1900</v>
      </c>
      <c r="I33" s="52"/>
      <c r="J33" s="52"/>
      <c r="K33" s="52"/>
      <c r="L33" s="37">
        <v>1933</v>
      </c>
      <c r="M33" s="28">
        <v>25129</v>
      </c>
    </row>
    <row r="34" spans="1:13" ht="15.75" thickBot="1">
      <c r="A34" s="46"/>
      <c r="B34" s="102"/>
      <c r="C34" s="34" t="s">
        <v>15</v>
      </c>
      <c r="D34" s="46" t="s">
        <v>14</v>
      </c>
      <c r="E34" s="24">
        <v>13</v>
      </c>
      <c r="F34" s="25"/>
      <c r="G34" s="81"/>
      <c r="H34" s="81"/>
      <c r="I34" s="49"/>
      <c r="J34" s="49"/>
      <c r="K34" s="49"/>
      <c r="L34" s="27"/>
      <c r="M34" s="85">
        <v>25129</v>
      </c>
    </row>
    <row r="35" spans="1:13" ht="81.75" customHeight="1" thickBot="1">
      <c r="A35" s="45">
        <v>14</v>
      </c>
      <c r="B35" s="40" t="s">
        <v>48</v>
      </c>
      <c r="C35" s="40" t="s">
        <v>47</v>
      </c>
      <c r="D35" s="46"/>
      <c r="E35" s="31">
        <f>E34</f>
        <v>13</v>
      </c>
      <c r="F35" s="47">
        <v>900</v>
      </c>
      <c r="G35" s="48">
        <v>929</v>
      </c>
      <c r="H35" s="48">
        <v>958</v>
      </c>
      <c r="I35" s="49"/>
      <c r="J35" s="49"/>
      <c r="K35" s="49"/>
      <c r="L35" s="27">
        <v>929</v>
      </c>
      <c r="M35" s="28">
        <v>12077</v>
      </c>
    </row>
    <row r="36" spans="1:13" ht="15.75" thickBot="1">
      <c r="A36" s="45"/>
      <c r="B36" s="40"/>
      <c r="C36" s="34" t="s">
        <v>15</v>
      </c>
      <c r="D36" s="46" t="s">
        <v>14</v>
      </c>
      <c r="E36" s="24">
        <v>13</v>
      </c>
      <c r="F36" s="78">
        <v>0</v>
      </c>
      <c r="G36" s="80">
        <v>0</v>
      </c>
      <c r="H36" s="80">
        <v>0</v>
      </c>
      <c r="I36" s="49"/>
      <c r="J36" s="49"/>
      <c r="K36" s="49"/>
      <c r="L36" s="27">
        <v>0</v>
      </c>
      <c r="M36" s="85">
        <v>12077</v>
      </c>
    </row>
    <row r="37" spans="1:13" ht="166.5" thickBot="1">
      <c r="A37" s="45">
        <v>15</v>
      </c>
      <c r="B37" s="40" t="s">
        <v>50</v>
      </c>
      <c r="C37" s="40" t="s">
        <v>49</v>
      </c>
      <c r="D37" s="12"/>
      <c r="E37" s="77">
        <v>6</v>
      </c>
      <c r="F37" s="79">
        <v>779</v>
      </c>
      <c r="G37" s="79">
        <v>700</v>
      </c>
      <c r="H37" s="79">
        <v>858</v>
      </c>
      <c r="I37" s="52"/>
      <c r="J37" s="52"/>
      <c r="K37" s="52"/>
      <c r="L37" s="37">
        <v>779</v>
      </c>
      <c r="M37" s="28">
        <v>4674</v>
      </c>
    </row>
    <row r="38" spans="1:13" ht="15.75" thickBot="1">
      <c r="A38" s="46"/>
      <c r="B38" s="102"/>
      <c r="C38" s="52" t="s">
        <v>15</v>
      </c>
      <c r="D38" s="46" t="s">
        <v>14</v>
      </c>
      <c r="E38" s="24">
        <v>6</v>
      </c>
      <c r="F38" s="82"/>
      <c r="G38" s="83"/>
      <c r="H38" s="83"/>
      <c r="I38" s="49"/>
      <c r="J38" s="49"/>
      <c r="K38" s="49"/>
      <c r="L38" s="27"/>
      <c r="M38" s="85">
        <v>4674</v>
      </c>
    </row>
    <row r="39" spans="1:13" ht="64.5" customHeight="1" thickBot="1">
      <c r="A39" s="45">
        <v>16</v>
      </c>
      <c r="B39" s="40" t="s">
        <v>52</v>
      </c>
      <c r="C39" s="62" t="s">
        <v>51</v>
      </c>
      <c r="D39" s="12"/>
      <c r="E39" s="77">
        <v>13</v>
      </c>
      <c r="F39" s="79">
        <v>1300</v>
      </c>
      <c r="G39" s="79">
        <v>1495</v>
      </c>
      <c r="H39" s="79">
        <v>1690</v>
      </c>
      <c r="I39" s="52"/>
      <c r="J39" s="52"/>
      <c r="K39" s="52"/>
      <c r="L39" s="37">
        <v>1495</v>
      </c>
      <c r="M39" s="28">
        <v>19435</v>
      </c>
    </row>
    <row r="40" spans="1:13" ht="15.75" thickBot="1">
      <c r="A40" s="46"/>
      <c r="B40" s="102"/>
      <c r="C40" s="52" t="s">
        <v>15</v>
      </c>
      <c r="D40" s="46" t="s">
        <v>14</v>
      </c>
      <c r="E40" s="24">
        <v>13</v>
      </c>
      <c r="F40" s="82"/>
      <c r="G40" s="83"/>
      <c r="H40" s="83"/>
      <c r="I40" s="49"/>
      <c r="J40" s="49"/>
      <c r="K40" s="49"/>
      <c r="L40" s="27"/>
      <c r="M40" s="85">
        <v>19435</v>
      </c>
    </row>
    <row r="41" spans="1:13" ht="57" customHeight="1" thickBot="1">
      <c r="A41" s="45">
        <v>17</v>
      </c>
      <c r="B41" s="40" t="s">
        <v>54</v>
      </c>
      <c r="C41" s="62" t="s">
        <v>53</v>
      </c>
      <c r="D41" s="12"/>
      <c r="E41" s="77">
        <v>2</v>
      </c>
      <c r="F41" s="79">
        <v>1759</v>
      </c>
      <c r="G41" s="79">
        <v>1750</v>
      </c>
      <c r="H41" s="79">
        <v>1768</v>
      </c>
      <c r="I41" s="52"/>
      <c r="J41" s="52"/>
      <c r="K41" s="52"/>
      <c r="L41" s="37">
        <v>1759</v>
      </c>
      <c r="M41" s="28">
        <v>3518</v>
      </c>
    </row>
    <row r="42" spans="1:13" ht="15.75" thickBot="1">
      <c r="A42" s="46"/>
      <c r="B42" s="102"/>
      <c r="C42" s="106" t="s">
        <v>15</v>
      </c>
      <c r="D42" s="46" t="s">
        <v>14</v>
      </c>
      <c r="E42" s="24">
        <v>2</v>
      </c>
      <c r="F42" s="82"/>
      <c r="G42" s="83"/>
      <c r="H42" s="83"/>
      <c r="I42" s="49"/>
      <c r="J42" s="49"/>
      <c r="K42" s="49"/>
      <c r="L42" s="27"/>
      <c r="M42" s="85">
        <v>3518</v>
      </c>
    </row>
    <row r="43" spans="1:13" ht="51" customHeight="1" thickBot="1">
      <c r="A43" s="45">
        <v>18</v>
      </c>
      <c r="B43" s="40" t="s">
        <v>56</v>
      </c>
      <c r="C43" s="62" t="s">
        <v>55</v>
      </c>
      <c r="D43" s="12" t="s">
        <v>14</v>
      </c>
      <c r="E43" s="77">
        <v>1</v>
      </c>
      <c r="F43" s="79">
        <v>1759</v>
      </c>
      <c r="G43" s="79">
        <v>1750</v>
      </c>
      <c r="H43" s="79">
        <v>1768</v>
      </c>
      <c r="I43" s="52"/>
      <c r="J43" s="52"/>
      <c r="K43" s="52"/>
      <c r="L43" s="37">
        <v>1759</v>
      </c>
      <c r="M43" s="28">
        <v>1759</v>
      </c>
    </row>
    <row r="44" spans="1:13" ht="15.75" thickBot="1">
      <c r="A44" s="46"/>
      <c r="B44" s="102"/>
      <c r="C44" s="52" t="s">
        <v>15</v>
      </c>
      <c r="D44" s="46" t="s">
        <v>14</v>
      </c>
      <c r="E44" s="24">
        <v>1</v>
      </c>
      <c r="F44" s="25"/>
      <c r="G44" s="81"/>
      <c r="H44" s="81"/>
      <c r="I44" s="49"/>
      <c r="J44" s="49"/>
      <c r="K44" s="49"/>
      <c r="L44" s="27"/>
      <c r="M44" s="85">
        <v>1759</v>
      </c>
    </row>
    <row r="45" spans="1:13" ht="69.75" customHeight="1" thickBot="1">
      <c r="A45" s="45">
        <v>19</v>
      </c>
      <c r="B45" s="40" t="s">
        <v>58</v>
      </c>
      <c r="C45" s="62" t="s">
        <v>57</v>
      </c>
      <c r="D45" s="46" t="s">
        <v>14</v>
      </c>
      <c r="E45" s="24">
        <v>39</v>
      </c>
      <c r="F45" s="47">
        <v>556</v>
      </c>
      <c r="G45" s="48">
        <v>662</v>
      </c>
      <c r="H45" s="48">
        <v>450</v>
      </c>
      <c r="I45" s="49"/>
      <c r="J45" s="49"/>
      <c r="K45" s="49"/>
      <c r="L45" s="27">
        <f>ROUND((F45+G45+H45)/3,2)</f>
        <v>556</v>
      </c>
      <c r="M45" s="28">
        <f>PRODUCT(E45,L45)</f>
        <v>21684</v>
      </c>
    </row>
    <row r="46" spans="1:13" ht="24" customHeight="1" thickBot="1">
      <c r="A46" s="113"/>
      <c r="B46" s="114"/>
      <c r="C46" s="115"/>
      <c r="D46" s="12" t="s">
        <v>14</v>
      </c>
      <c r="E46" s="24">
        <v>39</v>
      </c>
      <c r="F46" s="84"/>
      <c r="G46" s="84"/>
      <c r="H46" s="84"/>
      <c r="I46" s="12"/>
      <c r="J46" s="12"/>
      <c r="K46" s="12"/>
      <c r="L46" s="37"/>
      <c r="M46" s="85">
        <v>21684</v>
      </c>
    </row>
    <row r="47" spans="1:13" ht="51.75" thickBot="1">
      <c r="A47" s="45">
        <v>20</v>
      </c>
      <c r="B47" s="40" t="s">
        <v>60</v>
      </c>
      <c r="C47" s="62" t="s">
        <v>59</v>
      </c>
      <c r="D47" s="12" t="s">
        <v>14</v>
      </c>
      <c r="E47" s="77">
        <v>1</v>
      </c>
      <c r="F47" s="79">
        <v>1759</v>
      </c>
      <c r="G47" s="79">
        <v>1750</v>
      </c>
      <c r="H47" s="79">
        <v>1768</v>
      </c>
      <c r="I47" s="52"/>
      <c r="J47" s="52"/>
      <c r="K47" s="52"/>
      <c r="L47" s="37">
        <v>1759</v>
      </c>
      <c r="M47" s="28">
        <v>1759</v>
      </c>
    </row>
    <row r="48" spans="1:13" ht="15.75" thickBot="1">
      <c r="A48" s="46"/>
      <c r="B48" s="102"/>
      <c r="C48" s="52" t="s">
        <v>15</v>
      </c>
      <c r="D48" s="46" t="s">
        <v>14</v>
      </c>
      <c r="E48" s="24">
        <v>1</v>
      </c>
      <c r="F48" s="25"/>
      <c r="G48" s="81"/>
      <c r="H48" s="81"/>
      <c r="I48" s="49"/>
      <c r="J48" s="49"/>
      <c r="K48" s="49"/>
      <c r="L48" s="27"/>
      <c r="M48" s="85">
        <v>1759</v>
      </c>
    </row>
    <row r="49" spans="1:13" ht="55.5" customHeight="1" thickBot="1">
      <c r="A49" s="73">
        <v>21</v>
      </c>
      <c r="B49" s="72" t="s">
        <v>33</v>
      </c>
      <c r="C49" s="76" t="s">
        <v>61</v>
      </c>
      <c r="D49" s="46" t="s">
        <v>14</v>
      </c>
      <c r="E49" s="24">
        <v>14</v>
      </c>
      <c r="F49" s="47">
        <v>587</v>
      </c>
      <c r="G49" s="48">
        <v>580</v>
      </c>
      <c r="H49" s="48">
        <v>594</v>
      </c>
      <c r="I49" s="49"/>
      <c r="J49" s="49"/>
      <c r="K49" s="49"/>
      <c r="L49" s="27">
        <f>ROUND((F49+G49+H49)/3,2)</f>
        <v>587</v>
      </c>
      <c r="M49" s="28">
        <f>PRODUCT(E49,L49)</f>
        <v>8218</v>
      </c>
    </row>
    <row r="50" spans="1:13" ht="15.75" thickBot="1">
      <c r="A50" s="43"/>
      <c r="B50" s="52"/>
      <c r="C50" s="52" t="s">
        <v>15</v>
      </c>
      <c r="D50" s="46" t="s">
        <v>14</v>
      </c>
      <c r="E50" s="24">
        <v>14</v>
      </c>
      <c r="F50" s="47"/>
      <c r="G50" s="48"/>
      <c r="H50" s="48"/>
      <c r="I50" s="49"/>
      <c r="J50" s="49"/>
      <c r="K50" s="49"/>
      <c r="L50" s="27"/>
      <c r="M50" s="85">
        <v>8218</v>
      </c>
    </row>
    <row r="51" spans="1:13" ht="60.75" customHeight="1" thickBot="1">
      <c r="A51" s="45">
        <v>22</v>
      </c>
      <c r="B51" s="40" t="s">
        <v>63</v>
      </c>
      <c r="C51" s="62" t="s">
        <v>62</v>
      </c>
      <c r="D51" s="64" t="s">
        <v>14</v>
      </c>
      <c r="E51" s="51">
        <v>2</v>
      </c>
      <c r="F51" s="64">
        <v>1759</v>
      </c>
      <c r="G51" s="64">
        <v>1750</v>
      </c>
      <c r="H51" s="64">
        <v>1768</v>
      </c>
      <c r="I51" s="64"/>
      <c r="J51" s="64"/>
      <c r="K51" s="64"/>
      <c r="L51" s="64">
        <v>1759</v>
      </c>
      <c r="M51" s="28">
        <v>3518</v>
      </c>
    </row>
    <row r="52" spans="1:13" ht="15.75" thickBot="1">
      <c r="A52" s="63"/>
      <c r="B52" s="64"/>
      <c r="C52" s="64" t="s">
        <v>15</v>
      </c>
      <c r="D52" s="46" t="s">
        <v>14</v>
      </c>
      <c r="E52" s="24">
        <v>2</v>
      </c>
      <c r="F52" s="47"/>
      <c r="G52" s="48"/>
      <c r="H52" s="48"/>
      <c r="I52" s="49"/>
      <c r="J52" s="49"/>
      <c r="K52" s="49"/>
      <c r="L52" s="27"/>
      <c r="M52" s="85">
        <v>3518</v>
      </c>
    </row>
    <row r="53" spans="1:13" ht="77.25" thickBot="1">
      <c r="A53" s="45">
        <v>23</v>
      </c>
      <c r="B53" s="40" t="s">
        <v>65</v>
      </c>
      <c r="C53" s="62" t="s">
        <v>64</v>
      </c>
      <c r="D53" s="64" t="s">
        <v>14</v>
      </c>
      <c r="E53" s="51">
        <v>25</v>
      </c>
      <c r="F53" s="64">
        <v>1450</v>
      </c>
      <c r="G53" s="64">
        <v>1522</v>
      </c>
      <c r="H53" s="64">
        <v>1486</v>
      </c>
      <c r="I53" s="64"/>
      <c r="J53" s="64"/>
      <c r="K53" s="64"/>
      <c r="L53" s="64">
        <f>ROUND((F53+G53+H53)/3,2)</f>
        <v>1486</v>
      </c>
      <c r="M53" s="28">
        <v>37150</v>
      </c>
    </row>
    <row r="54" spans="1:13" ht="15.75" thickBot="1">
      <c r="A54" s="63"/>
      <c r="B54" s="64"/>
      <c r="C54" s="64" t="s">
        <v>15</v>
      </c>
      <c r="D54" s="46" t="s">
        <v>14</v>
      </c>
      <c r="E54" s="24">
        <v>25</v>
      </c>
      <c r="F54" s="47"/>
      <c r="G54" s="48"/>
      <c r="H54" s="48"/>
      <c r="I54" s="49"/>
      <c r="J54" s="49"/>
      <c r="K54" s="49"/>
      <c r="L54" s="27"/>
      <c r="M54" s="85">
        <v>37150</v>
      </c>
    </row>
    <row r="55" spans="1:13" ht="15.75" thickBot="1">
      <c r="A55" s="65"/>
      <c r="B55" s="66"/>
      <c r="C55" s="66" t="s">
        <v>17</v>
      </c>
      <c r="D55" s="107"/>
      <c r="E55" s="107"/>
      <c r="F55" s="107"/>
      <c r="G55" s="107"/>
      <c r="H55" s="107"/>
      <c r="I55" s="107"/>
      <c r="J55" s="107"/>
      <c r="K55" s="107"/>
      <c r="L55" s="107"/>
      <c r="M55" s="108">
        <v>237850</v>
      </c>
    </row>
    <row r="56" spans="1:13" ht="15" customHeight="1">
      <c r="A56" s="109" t="s">
        <v>18</v>
      </c>
      <c r="B56" s="107"/>
      <c r="C56" s="107"/>
      <c r="D56" s="110"/>
      <c r="E56" s="110"/>
      <c r="F56" s="110"/>
      <c r="G56" s="110"/>
      <c r="H56" s="110"/>
      <c r="I56" s="110"/>
      <c r="J56" s="110"/>
      <c r="K56" s="110"/>
      <c r="L56" s="110"/>
      <c r="M56" s="110"/>
    </row>
    <row r="57" spans="1:13">
      <c r="A57" s="110"/>
      <c r="B57" s="110"/>
      <c r="C57" s="110"/>
      <c r="D57" s="90"/>
      <c r="E57" s="91"/>
      <c r="F57" s="92"/>
      <c r="G57" s="92"/>
      <c r="H57" s="95"/>
      <c r="I57" s="96"/>
      <c r="J57" s="96"/>
      <c r="K57" s="96"/>
      <c r="L57" s="90"/>
      <c r="M57" s="90"/>
    </row>
    <row r="58" spans="1:13">
      <c r="A58" s="89"/>
      <c r="B58" s="90" t="s">
        <v>70</v>
      </c>
      <c r="C58" s="90"/>
      <c r="D58" s="90"/>
      <c r="E58" s="91"/>
      <c r="F58" s="92"/>
      <c r="G58" s="116" t="s">
        <v>71</v>
      </c>
      <c r="H58" s="116"/>
      <c r="I58" s="116"/>
      <c r="J58" s="116"/>
      <c r="K58" s="116"/>
      <c r="L58" s="116"/>
      <c r="M58" s="116"/>
    </row>
    <row r="59" spans="1:13">
      <c r="A59" s="89"/>
      <c r="B59" s="90"/>
      <c r="C59" s="90"/>
      <c r="D59" s="70"/>
      <c r="E59" s="91"/>
      <c r="F59" s="92"/>
      <c r="G59" s="92"/>
      <c r="H59" s="92"/>
      <c r="I59" s="90"/>
      <c r="J59" s="90"/>
      <c r="K59" s="90"/>
      <c r="L59" s="90"/>
      <c r="M59" s="90"/>
    </row>
    <row r="60" spans="1:13">
      <c r="A60" s="111"/>
      <c r="B60" s="67" t="s">
        <v>19</v>
      </c>
      <c r="C60" s="70" t="s">
        <v>67</v>
      </c>
      <c r="D60" s="70"/>
      <c r="E60" s="91"/>
      <c r="F60" s="92"/>
      <c r="G60" s="92"/>
      <c r="H60" s="92"/>
      <c r="I60" s="90"/>
      <c r="J60" s="90"/>
      <c r="K60" s="90"/>
      <c r="L60" s="90"/>
      <c r="M60" s="90"/>
    </row>
    <row r="61" spans="1:13">
      <c r="A61" s="111"/>
      <c r="B61" s="67" t="s">
        <v>20</v>
      </c>
      <c r="C61" s="70" t="s">
        <v>68</v>
      </c>
      <c r="D61" s="70"/>
      <c r="E61" s="91"/>
      <c r="F61" s="92"/>
      <c r="G61" s="92"/>
      <c r="H61" s="92"/>
      <c r="I61" s="90"/>
      <c r="J61" s="90"/>
      <c r="K61" s="90"/>
      <c r="L61" s="90"/>
      <c r="M61" s="90"/>
    </row>
    <row r="62" spans="1:13">
      <c r="A62" s="111"/>
      <c r="B62" s="67" t="s">
        <v>21</v>
      </c>
      <c r="C62" s="70" t="s">
        <v>69</v>
      </c>
      <c r="D62" s="90"/>
      <c r="E62" s="91"/>
      <c r="F62" s="92"/>
      <c r="G62" s="92"/>
      <c r="H62" s="92"/>
      <c r="I62" s="90"/>
      <c r="J62" s="90"/>
      <c r="K62" s="90"/>
      <c r="L62" s="90"/>
      <c r="M62" s="112"/>
    </row>
    <row r="63" spans="1:13">
      <c r="A63" s="2"/>
      <c r="B63" s="67"/>
      <c r="C63" s="68"/>
      <c r="D63" s="3"/>
      <c r="F63" s="6"/>
      <c r="G63" s="6"/>
      <c r="H63" s="6"/>
      <c r="I63" s="3"/>
      <c r="J63" s="3"/>
      <c r="K63" s="3"/>
      <c r="L63" s="3"/>
      <c r="M63" s="4"/>
    </row>
    <row r="64" spans="1:13">
      <c r="A64" s="2"/>
      <c r="B64" s="3"/>
      <c r="C64" s="3"/>
    </row>
  </sheetData>
  <mergeCells count="8">
    <mergeCell ref="A46:C46"/>
    <mergeCell ref="G58:M58"/>
    <mergeCell ref="A1:M1"/>
    <mergeCell ref="A4:K4"/>
    <mergeCell ref="A5:G5"/>
    <mergeCell ref="F7:H7"/>
    <mergeCell ref="L7:L8"/>
    <mergeCell ref="M7:M8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2016-04-28T08:52:20Z</dcterms:modified>
</cp:coreProperties>
</file>