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1 квартал\2019-03-11 ЭА -02- СВТ и запчаст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Лист2!$A$1:$H$46</definedName>
  </definedNames>
  <calcPr calcId="152511" iterateDelta="1E-4"/>
</workbook>
</file>

<file path=xl/calcChain.xml><?xml version="1.0" encoding="utf-8"?>
<calcChain xmlns="http://schemas.openxmlformats.org/spreadsheetml/2006/main">
  <c r="H38" i="1" l="1"/>
  <c r="F38" i="1"/>
  <c r="E38" i="1"/>
  <c r="D38" i="1"/>
  <c r="C38" i="1"/>
  <c r="B38" i="1"/>
  <c r="G37" i="1"/>
  <c r="H33" i="1"/>
  <c r="F33" i="1"/>
  <c r="E33" i="1"/>
  <c r="D33" i="1"/>
  <c r="C33" i="1"/>
  <c r="B33" i="1"/>
  <c r="G32" i="1"/>
  <c r="H28" i="1"/>
  <c r="F28" i="1"/>
  <c r="E28" i="1"/>
  <c r="D28" i="1"/>
  <c r="C28" i="1"/>
  <c r="B28" i="1"/>
  <c r="G27" i="1"/>
  <c r="H23" i="1"/>
  <c r="F23" i="1"/>
  <c r="E23" i="1"/>
  <c r="D23" i="1"/>
  <c r="C23" i="1"/>
  <c r="B23" i="1"/>
  <c r="G22" i="1"/>
  <c r="H18" i="1"/>
  <c r="F18" i="1"/>
  <c r="E18" i="1"/>
  <c r="D18" i="1"/>
  <c r="C18" i="1"/>
  <c r="B18" i="1"/>
  <c r="G17" i="1"/>
  <c r="H13" i="1"/>
  <c r="F13" i="1"/>
  <c r="E13" i="1"/>
  <c r="D13" i="1"/>
  <c r="C13" i="1"/>
  <c r="B13" i="1"/>
  <c r="G12" i="1"/>
  <c r="E39" i="1" l="1"/>
  <c r="C39" i="1"/>
  <c r="H40" i="1"/>
  <c r="D39" i="1"/>
  <c r="B39" i="1"/>
  <c r="F39" i="1"/>
</calcChain>
</file>

<file path=xl/sharedStrings.xml><?xml version="1.0" encoding="utf-8"?>
<sst xmlns="http://schemas.openxmlformats.org/spreadsheetml/2006/main" count="97" uniqueCount="46">
  <si>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</si>
  <si>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</si>
  <si>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</si>
  <si>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</si>
  <si>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</si>
  <si>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</si>
  <si>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</si>
  <si>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</si>
  <si>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</si>
  <si>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</si>
  <si>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</si>
  <si>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</si>
  <si>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</si>
  <si>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</si>
  <si>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</si>
  <si>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</si>
  <si>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</si>
  <si>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</si>
  <si>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</si>
  <si>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</si>
  <si>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</si>
  <si>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</si>
  <si>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</si>
  <si>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</si>
  <si>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поставка средств вычислительной техники и запасных частей</t>
  </si>
  <si>
    <t>26.20.40.110</t>
  </si>
  <si>
    <t>Жёсткий диск</t>
  </si>
  <si>
    <t>26.20.21.110</t>
  </si>
  <si>
    <t xml:space="preserve">Накопитель на жёстких магнитных дисках
Характеристики устройства:
- ёмкость - не менее 1 Тб;
- интерфейс подключения – SATA-III;
- форм-фактор - 3,5”;
- скорость вращения – не менее 7,2 тыс. об/мин.
</t>
  </si>
  <si>
    <t>Процессор</t>
  </si>
  <si>
    <t>Материнская плата</t>
  </si>
  <si>
    <t>26.20.40.190</t>
  </si>
  <si>
    <t>Модуль оперативной памяти</t>
  </si>
  <si>
    <t>Блок питания для корпуса</t>
  </si>
  <si>
    <t>64-битный многоядерный процессор с разъёмом LGA 1150 для настольных компьютеров.
Характеристики устройства:
- разъём LGA 1150;
- частота работы процессора: не менее 3,3 ГГц;
- количество ядер – не менее 2;
- объем памяти кэша третьего уровня – не менее 3072 Кб;
- поддержка наборов инструкций: SSE, SSE2, SSE3, SSE4.2, Intel Virtualization Technology (VT-x), Enhanced Halt State (C1E), Enhanced Intel Speedstep Technology, EVP (Enhanced Virus Protection/Execute Disable Bit);
- техпроцесс - не более 22 нм;
- поддержка 64-битных инструкций;
- рассеиваемая мощность – не более 53 Вт;
- частота интегрированного видеопроцессора – не менее 1,1 ГГц в режиме Turbo Boost.</t>
  </si>
  <si>
    <t>Модуль оперативной памяти стандарта DDR3 ECC.
Характеристики устройства:
- стандарт памяти - PC3-12800 (DDR3 1600 МГц);
- объём модуля - не менее 8 Гб;
- частота функционирования - не менее 1600 МГц;
- пропускная способность памяти - не менее 12800 Мб/сек;
- латентность CL11;
- наличие поддержки ECC.</t>
  </si>
  <si>
    <t>Блок питания для корпуса компьютерный
Характеристики устройства:
- блок питания ATX 12В, мощностью не менее 450 Вт; 
- выходная мощность по линии +12В не менее 400 Вт; 
- диаметр вентилятора блока питания не менее 120 мм;
- наличие разъёма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 1х6-pin разъем;
- наличие не менее 2 разъемов питания SATA;
- длина кабеля питания процессора не менее 0,50 м.</t>
  </si>
  <si>
    <t>коммерческое предложение от 09.11.2018 № 1109-2018</t>
  </si>
  <si>
    <t>коммерческое предложение от 13.11.2018 № 389</t>
  </si>
  <si>
    <t>коммерческое предложение от 14.11.2018 № б/н</t>
  </si>
  <si>
    <t>Модуль оперативной памяти 8 Гб</t>
  </si>
  <si>
    <t>Модуль оперативной памяти стандарта DDR3 ECC.
Характеристики устройства:
- стандарт памяти - PC3-12800 (DDR3 1600 МГц);
- объём модуля - не менее 4 Гб;
- частота функционирования - не менее 1600 МГц;
- пропускная способность памяти - не менее 12800 Мб/сек;
- латентность CL11;
- наличие поддержки ECC.</t>
  </si>
  <si>
    <t>аукцион в электронной форме
ИКЗ 193862200236886220100100680010000242</t>
  </si>
  <si>
    <t>Материнская плата с разъёмом LGA 1150 для настольных компьютеров.
Характеристики устройства:
- процессорный разъём LGA 1150;
- наличие не менее 2 слотов оперативной памяти DDR3;
- производительность сетевого контроллера не менее 1 Гбит/с;
- наличие интегрированного видеоконтроллера с разъёмами DVI, VGA (допускается использование переходника DVI-&gt;VGA для подключения монитора с интерфейсом VGA);
- наличие выходов audio, поддержка интерфейсов SATA 3.0, USB 3.0;
- форм-фактор ATX или microATX; 
- совместимость материнской платы с программно-аппаратным комплексом "Соболь" 3,0;
- наличие на материнской плате следующих разъёмов: PCI Express 1x– не менее 1 шт, PCI Express 16x – не менее 1 шт, PCI – не менее 1 шт;
- количество портов USB - не менее 6.</t>
  </si>
  <si>
    <t>Дата составления: 26.02.2019</t>
  </si>
  <si>
    <t>Приложение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</si>
</sst>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4" fontId="10" fillId="2" borderId="31" xfId="0" applyNumberFormat="1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2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160" zoomScaleNormal="160" zoomScaleSheetLayoutView="100" workbookViewId="0">
      <pane xSplit="1" ySplit="3" topLeftCell="B4" activePane="bottomRight" state="frozen"/>
      <selection pane="topRight" activeCell="B1" sqref="B1"/>
      <selection pane="bottomLeft" activeCell="A107" sqref="A107"/>
      <selection pane="bottomRight" activeCell="B5" sqref="B5:H5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8"/>
    <col min="13" max="16384" width="11.5703125" style="1"/>
  </cols>
  <sheetData>
    <row r="1" spans="1:12" x14ac:dyDescent="0.2">
      <c r="H1" s="39" t="s">
        <v>45</v>
      </c>
    </row>
    <row r="3" spans="1:12" ht="15.75" x14ac:dyDescent="0.25">
      <c r="A3" s="40" t="s">
        <v>16</v>
      </c>
      <c r="B3" s="40"/>
      <c r="C3" s="40"/>
      <c r="D3" s="40"/>
      <c r="E3" s="40"/>
      <c r="F3" s="40"/>
      <c r="G3" s="40"/>
      <c r="H3" s="40"/>
      <c r="I3" s="1"/>
      <c r="J3" s="1"/>
      <c r="K3" s="1"/>
      <c r="L3" s="1"/>
    </row>
    <row r="4" spans="1:12" ht="31.5" x14ac:dyDescent="0.25">
      <c r="A4" s="2" t="s">
        <v>8</v>
      </c>
      <c r="B4" s="41" t="s">
        <v>42</v>
      </c>
      <c r="C4" s="41"/>
      <c r="D4" s="41"/>
      <c r="E4" s="41"/>
      <c r="F4" s="41"/>
      <c r="G4" s="41"/>
      <c r="H4" s="41"/>
      <c r="I4" s="1"/>
      <c r="J4" s="1"/>
      <c r="K4" s="1"/>
      <c r="L4" s="1"/>
    </row>
    <row r="5" spans="1:12" ht="47.25" x14ac:dyDescent="0.25">
      <c r="A5" s="3" t="s">
        <v>7</v>
      </c>
      <c r="B5" s="42" t="s">
        <v>24</v>
      </c>
      <c r="C5" s="42"/>
      <c r="D5" s="42"/>
      <c r="E5" s="42"/>
      <c r="F5" s="42"/>
      <c r="G5" s="42"/>
      <c r="H5" s="42"/>
      <c r="I5" s="1"/>
      <c r="J5" s="1"/>
      <c r="K5" s="1"/>
      <c r="L5" s="1"/>
    </row>
    <row r="6" spans="1:12" ht="31.5" customHeight="1" x14ac:dyDescent="0.25">
      <c r="A6" s="4" t="s">
        <v>11</v>
      </c>
      <c r="B6" s="44" t="s">
        <v>15</v>
      </c>
      <c r="C6" s="44"/>
      <c r="D6" s="44"/>
      <c r="E6" s="44"/>
      <c r="F6" s="44"/>
      <c r="G6" s="44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43" t="s">
        <v>1</v>
      </c>
      <c r="C7" s="43"/>
      <c r="D7" s="43"/>
      <c r="E7" s="43"/>
      <c r="F7" s="43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13" t="s">
        <v>19</v>
      </c>
      <c r="B9" s="45" t="s">
        <v>26</v>
      </c>
      <c r="C9" s="46"/>
      <c r="D9" s="46"/>
      <c r="E9" s="46"/>
      <c r="F9" s="47"/>
      <c r="G9" s="14" t="s">
        <v>23</v>
      </c>
      <c r="H9" s="15" t="s">
        <v>4</v>
      </c>
      <c r="I9" s="1"/>
      <c r="J9" s="1"/>
      <c r="K9" s="1"/>
      <c r="L9" s="1"/>
    </row>
    <row r="10" spans="1:12" ht="15" x14ac:dyDescent="0.2">
      <c r="A10" s="16" t="s">
        <v>21</v>
      </c>
      <c r="B10" s="48">
        <v>12</v>
      </c>
      <c r="C10" s="49"/>
      <c r="D10" s="49"/>
      <c r="E10" s="49"/>
      <c r="F10" s="50"/>
      <c r="G10" s="17" t="s">
        <v>27</v>
      </c>
      <c r="H10" s="18" t="s">
        <v>4</v>
      </c>
      <c r="I10" s="1"/>
      <c r="J10" s="1"/>
      <c r="K10" s="1"/>
      <c r="L10" s="1"/>
    </row>
    <row r="11" spans="1:12" ht="61.5" customHeight="1" x14ac:dyDescent="0.2">
      <c r="A11" s="19" t="s">
        <v>20</v>
      </c>
      <c r="B11" s="51" t="s">
        <v>28</v>
      </c>
      <c r="C11" s="52"/>
      <c r="D11" s="52"/>
      <c r="E11" s="52"/>
      <c r="F11" s="52"/>
      <c r="G11" s="53"/>
      <c r="H11" s="20" t="s">
        <v>4</v>
      </c>
      <c r="I11" s="1"/>
      <c r="J11" s="1"/>
      <c r="K11" s="1"/>
      <c r="L11" s="1"/>
    </row>
    <row r="12" spans="1:12" ht="15" x14ac:dyDescent="0.2">
      <c r="A12" s="16" t="s">
        <v>22</v>
      </c>
      <c r="B12" s="21">
        <v>7109</v>
      </c>
      <c r="C12" s="21">
        <v>7166</v>
      </c>
      <c r="D12" s="21">
        <v>7160</v>
      </c>
      <c r="E12" s="21"/>
      <c r="F12" s="21"/>
      <c r="G12" s="22">
        <f>SUM(B12:F12)/$H$6</f>
        <v>7145</v>
      </c>
      <c r="H12" s="23">
        <v>7145</v>
      </c>
      <c r="I12" s="1"/>
      <c r="J12" s="1"/>
      <c r="K12" s="1"/>
      <c r="L12" s="1"/>
    </row>
    <row r="13" spans="1:12" ht="15.75" thickBot="1" x14ac:dyDescent="0.3">
      <c r="A13" s="24" t="s">
        <v>5</v>
      </c>
      <c r="B13" s="25">
        <f>B12*$B10</f>
        <v>85308</v>
      </c>
      <c r="C13" s="25">
        <f>C12*$B10</f>
        <v>85992</v>
      </c>
      <c r="D13" s="25">
        <f>D12*$B10</f>
        <v>85920</v>
      </c>
      <c r="E13" s="25">
        <f>E12*$B10</f>
        <v>0</v>
      </c>
      <c r="F13" s="25">
        <f>F12*$B10</f>
        <v>0</v>
      </c>
      <c r="G13" s="25"/>
      <c r="H13" s="26">
        <f>H12*$B10</f>
        <v>85740</v>
      </c>
      <c r="I13" s="1"/>
      <c r="J13" s="1"/>
      <c r="K13" s="1"/>
      <c r="L13" s="1"/>
    </row>
    <row r="14" spans="1:12" ht="13.5" customHeight="1" x14ac:dyDescent="0.2">
      <c r="A14" s="13" t="s">
        <v>19</v>
      </c>
      <c r="B14" s="45" t="s">
        <v>29</v>
      </c>
      <c r="C14" s="46"/>
      <c r="D14" s="46"/>
      <c r="E14" s="46"/>
      <c r="F14" s="47"/>
      <c r="G14" s="14" t="s">
        <v>23</v>
      </c>
      <c r="H14" s="15" t="s">
        <v>4</v>
      </c>
      <c r="I14" s="1"/>
      <c r="J14" s="1"/>
      <c r="K14" s="1"/>
      <c r="L14" s="1"/>
    </row>
    <row r="15" spans="1:12" ht="15" x14ac:dyDescent="0.2">
      <c r="A15" s="16" t="s">
        <v>21</v>
      </c>
      <c r="B15" s="48">
        <v>4</v>
      </c>
      <c r="C15" s="49"/>
      <c r="D15" s="49"/>
      <c r="E15" s="49"/>
      <c r="F15" s="50"/>
      <c r="G15" s="17" t="s">
        <v>31</v>
      </c>
      <c r="H15" s="18" t="s">
        <v>4</v>
      </c>
      <c r="I15" s="1"/>
      <c r="J15" s="1"/>
      <c r="K15" s="1"/>
      <c r="L15" s="1"/>
    </row>
    <row r="16" spans="1:12" ht="122.25" customHeight="1" x14ac:dyDescent="0.2">
      <c r="A16" s="19" t="s">
        <v>20</v>
      </c>
      <c r="B16" s="51" t="s">
        <v>34</v>
      </c>
      <c r="C16" s="52"/>
      <c r="D16" s="52"/>
      <c r="E16" s="52"/>
      <c r="F16" s="52"/>
      <c r="G16" s="53"/>
      <c r="H16" s="20" t="s">
        <v>4</v>
      </c>
      <c r="I16" s="1"/>
      <c r="J16" s="1"/>
      <c r="K16" s="1"/>
      <c r="L16" s="1"/>
    </row>
    <row r="17" spans="1:12" ht="15" x14ac:dyDescent="0.2">
      <c r="A17" s="16" t="s">
        <v>22</v>
      </c>
      <c r="B17" s="21">
        <v>8705</v>
      </c>
      <c r="C17" s="21">
        <v>8705</v>
      </c>
      <c r="D17" s="21">
        <v>8763</v>
      </c>
      <c r="E17" s="21"/>
      <c r="F17" s="21"/>
      <c r="G17" s="22">
        <f>SUM(B17:F17)/$H$6</f>
        <v>8724.3333333333339</v>
      </c>
      <c r="H17" s="23">
        <v>8724</v>
      </c>
      <c r="I17" s="1"/>
      <c r="J17" s="1"/>
      <c r="K17" s="1"/>
      <c r="L17" s="1"/>
    </row>
    <row r="18" spans="1:12" ht="15.75" thickBot="1" x14ac:dyDescent="0.3">
      <c r="A18" s="24" t="s">
        <v>5</v>
      </c>
      <c r="B18" s="25">
        <f>B17*$B15</f>
        <v>34820</v>
      </c>
      <c r="C18" s="25">
        <f>C17*$B15</f>
        <v>34820</v>
      </c>
      <c r="D18" s="25">
        <f>D17*$B15</f>
        <v>35052</v>
      </c>
      <c r="E18" s="25">
        <f>E17*$B15</f>
        <v>0</v>
      </c>
      <c r="F18" s="25">
        <f>F17*$B15</f>
        <v>0</v>
      </c>
      <c r="G18" s="25"/>
      <c r="H18" s="26">
        <f>H17*$B15</f>
        <v>34896</v>
      </c>
      <c r="I18" s="1"/>
      <c r="J18" s="1"/>
      <c r="K18" s="1"/>
      <c r="L18" s="1"/>
    </row>
    <row r="19" spans="1:12" ht="13.5" customHeight="1" x14ac:dyDescent="0.2">
      <c r="A19" s="13" t="s">
        <v>19</v>
      </c>
      <c r="B19" s="45" t="s">
        <v>30</v>
      </c>
      <c r="C19" s="46"/>
      <c r="D19" s="46"/>
      <c r="E19" s="46"/>
      <c r="F19" s="47"/>
      <c r="G19" s="14" t="s">
        <v>23</v>
      </c>
      <c r="H19" s="15" t="s">
        <v>4</v>
      </c>
      <c r="I19" s="1"/>
      <c r="J19" s="1"/>
      <c r="K19" s="1"/>
      <c r="L19" s="1"/>
    </row>
    <row r="20" spans="1:12" ht="15" x14ac:dyDescent="0.2">
      <c r="A20" s="16" t="s">
        <v>21</v>
      </c>
      <c r="B20" s="48">
        <v>4</v>
      </c>
      <c r="C20" s="49"/>
      <c r="D20" s="49"/>
      <c r="E20" s="49"/>
      <c r="F20" s="50"/>
      <c r="G20" s="17" t="s">
        <v>31</v>
      </c>
      <c r="H20" s="18" t="s">
        <v>4</v>
      </c>
      <c r="I20" s="1"/>
      <c r="J20" s="1"/>
      <c r="K20" s="1"/>
      <c r="L20" s="1"/>
    </row>
    <row r="21" spans="1:12" ht="135" customHeight="1" x14ac:dyDescent="0.2">
      <c r="A21" s="19" t="s">
        <v>20</v>
      </c>
      <c r="B21" s="51" t="s">
        <v>43</v>
      </c>
      <c r="C21" s="52"/>
      <c r="D21" s="52"/>
      <c r="E21" s="52"/>
      <c r="F21" s="52"/>
      <c r="G21" s="53"/>
      <c r="H21" s="20" t="s">
        <v>4</v>
      </c>
      <c r="I21" s="1"/>
      <c r="J21" s="1"/>
      <c r="K21" s="1"/>
      <c r="L21" s="1"/>
    </row>
    <row r="22" spans="1:12" ht="15" x14ac:dyDescent="0.2">
      <c r="A22" s="16" t="s">
        <v>22</v>
      </c>
      <c r="B22" s="21">
        <v>4565</v>
      </c>
      <c r="C22" s="21">
        <v>4565</v>
      </c>
      <c r="D22" s="21">
        <v>4605</v>
      </c>
      <c r="E22" s="21"/>
      <c r="F22" s="21"/>
      <c r="G22" s="22">
        <f>SUM(B22:F22)/$H$6</f>
        <v>4578.333333333333</v>
      </c>
      <c r="H22" s="23">
        <v>4578</v>
      </c>
      <c r="I22" s="1"/>
      <c r="J22" s="1"/>
      <c r="K22" s="1"/>
      <c r="L22" s="1"/>
    </row>
    <row r="23" spans="1:12" ht="15.75" thickBot="1" x14ac:dyDescent="0.3">
      <c r="A23" s="24" t="s">
        <v>5</v>
      </c>
      <c r="B23" s="25">
        <f>B22*$B20</f>
        <v>18260</v>
      </c>
      <c r="C23" s="25">
        <f>C22*$B20</f>
        <v>18260</v>
      </c>
      <c r="D23" s="25">
        <f>D22*$B20</f>
        <v>18420</v>
      </c>
      <c r="E23" s="25">
        <f>E22*$B20</f>
        <v>0</v>
      </c>
      <c r="F23" s="25">
        <f>F22*$B20</f>
        <v>0</v>
      </c>
      <c r="G23" s="25"/>
      <c r="H23" s="26">
        <f>H22*$B20</f>
        <v>18312</v>
      </c>
      <c r="I23" s="1"/>
      <c r="J23" s="1"/>
      <c r="K23" s="1"/>
      <c r="L23" s="1"/>
    </row>
    <row r="24" spans="1:12" ht="13.5" customHeight="1" x14ac:dyDescent="0.2">
      <c r="A24" s="13" t="s">
        <v>19</v>
      </c>
      <c r="B24" s="45" t="s">
        <v>40</v>
      </c>
      <c r="C24" s="46"/>
      <c r="D24" s="46"/>
      <c r="E24" s="46"/>
      <c r="F24" s="47"/>
      <c r="G24" s="14" t="s">
        <v>23</v>
      </c>
      <c r="H24" s="15" t="s">
        <v>4</v>
      </c>
      <c r="I24" s="1"/>
      <c r="J24" s="1"/>
      <c r="K24" s="1"/>
      <c r="L24" s="1"/>
    </row>
    <row r="25" spans="1:12" ht="15" x14ac:dyDescent="0.2">
      <c r="A25" s="16" t="s">
        <v>21</v>
      </c>
      <c r="B25" s="48">
        <v>4</v>
      </c>
      <c r="C25" s="49"/>
      <c r="D25" s="49"/>
      <c r="E25" s="49"/>
      <c r="F25" s="50"/>
      <c r="G25" s="17" t="s">
        <v>27</v>
      </c>
      <c r="H25" s="18" t="s">
        <v>4</v>
      </c>
      <c r="I25" s="1"/>
      <c r="J25" s="1"/>
      <c r="K25" s="1"/>
      <c r="L25" s="1"/>
    </row>
    <row r="26" spans="1:12" ht="81" customHeight="1" x14ac:dyDescent="0.2">
      <c r="A26" s="19" t="s">
        <v>20</v>
      </c>
      <c r="B26" s="51" t="s">
        <v>35</v>
      </c>
      <c r="C26" s="52"/>
      <c r="D26" s="52"/>
      <c r="E26" s="52"/>
      <c r="F26" s="52"/>
      <c r="G26" s="53"/>
      <c r="H26" s="20" t="s">
        <v>4</v>
      </c>
      <c r="I26" s="1"/>
      <c r="J26" s="1"/>
      <c r="K26" s="1"/>
      <c r="L26" s="1"/>
    </row>
    <row r="27" spans="1:12" ht="15" x14ac:dyDescent="0.2">
      <c r="A27" s="16" t="s">
        <v>22</v>
      </c>
      <c r="B27" s="21">
        <v>5600</v>
      </c>
      <c r="C27" s="21">
        <v>5644</v>
      </c>
      <c r="D27" s="21">
        <v>5644</v>
      </c>
      <c r="E27" s="21"/>
      <c r="F27" s="21"/>
      <c r="G27" s="22">
        <f>SUM(B27:F27)/$H$6</f>
        <v>5629.333333333333</v>
      </c>
      <c r="H27" s="23">
        <v>5629</v>
      </c>
      <c r="I27" s="1"/>
      <c r="J27" s="1"/>
      <c r="K27" s="1"/>
      <c r="L27" s="1"/>
    </row>
    <row r="28" spans="1:12" ht="15.75" thickBot="1" x14ac:dyDescent="0.3">
      <c r="A28" s="24" t="s">
        <v>5</v>
      </c>
      <c r="B28" s="25">
        <f>B27*$B25</f>
        <v>22400</v>
      </c>
      <c r="C28" s="25">
        <f>C27*$B25</f>
        <v>22576</v>
      </c>
      <c r="D28" s="25">
        <f>D27*$B25</f>
        <v>22576</v>
      </c>
      <c r="E28" s="25">
        <f>E27*$B25</f>
        <v>0</v>
      </c>
      <c r="F28" s="25">
        <f>F27*$B25</f>
        <v>0</v>
      </c>
      <c r="G28" s="25"/>
      <c r="H28" s="26">
        <f>H27*$B25</f>
        <v>22516</v>
      </c>
      <c r="I28" s="1"/>
      <c r="J28" s="1"/>
      <c r="K28" s="1"/>
      <c r="L28" s="1"/>
    </row>
    <row r="29" spans="1:12" ht="13.5" customHeight="1" x14ac:dyDescent="0.2">
      <c r="A29" s="13" t="s">
        <v>19</v>
      </c>
      <c r="B29" s="45" t="s">
        <v>32</v>
      </c>
      <c r="C29" s="46"/>
      <c r="D29" s="46"/>
      <c r="E29" s="46"/>
      <c r="F29" s="47"/>
      <c r="G29" s="14" t="s">
        <v>23</v>
      </c>
      <c r="H29" s="15" t="s">
        <v>4</v>
      </c>
      <c r="I29" s="1"/>
      <c r="J29" s="1"/>
      <c r="K29" s="1"/>
      <c r="L29" s="1"/>
    </row>
    <row r="30" spans="1:12" ht="15" x14ac:dyDescent="0.2">
      <c r="A30" s="16" t="s">
        <v>21</v>
      </c>
      <c r="B30" s="48">
        <v>5</v>
      </c>
      <c r="C30" s="49"/>
      <c r="D30" s="49"/>
      <c r="E30" s="49"/>
      <c r="F30" s="50"/>
      <c r="G30" s="17" t="s">
        <v>27</v>
      </c>
      <c r="H30" s="18" t="s">
        <v>4</v>
      </c>
      <c r="I30" s="1"/>
      <c r="J30" s="1"/>
      <c r="K30" s="1"/>
      <c r="L30" s="1"/>
    </row>
    <row r="31" spans="1:12" ht="71.25" customHeight="1" x14ac:dyDescent="0.2">
      <c r="A31" s="19" t="s">
        <v>20</v>
      </c>
      <c r="B31" s="51" t="s">
        <v>41</v>
      </c>
      <c r="C31" s="52"/>
      <c r="D31" s="52"/>
      <c r="E31" s="52"/>
      <c r="F31" s="52"/>
      <c r="G31" s="53"/>
      <c r="H31" s="20" t="s">
        <v>4</v>
      </c>
      <c r="I31" s="1"/>
      <c r="J31" s="1"/>
      <c r="K31" s="1"/>
      <c r="L31" s="1"/>
    </row>
    <row r="32" spans="1:12" ht="15" x14ac:dyDescent="0.2">
      <c r="A32" s="16" t="s">
        <v>22</v>
      </c>
      <c r="B32" s="21">
        <v>3530</v>
      </c>
      <c r="C32" s="21">
        <v>3558</v>
      </c>
      <c r="D32" s="21">
        <v>3565</v>
      </c>
      <c r="E32" s="21"/>
      <c r="F32" s="21"/>
      <c r="G32" s="22">
        <f>SUM(B32:F32)/$H$6</f>
        <v>3551</v>
      </c>
      <c r="H32" s="23">
        <v>3551</v>
      </c>
      <c r="I32" s="1"/>
      <c r="J32" s="1"/>
      <c r="K32" s="1"/>
      <c r="L32" s="1"/>
    </row>
    <row r="33" spans="1:13" ht="15.75" thickBot="1" x14ac:dyDescent="0.3">
      <c r="A33" s="24" t="s">
        <v>5</v>
      </c>
      <c r="B33" s="25">
        <f>B32*$B30</f>
        <v>17650</v>
      </c>
      <c r="C33" s="25">
        <f>C32*$B30</f>
        <v>17790</v>
      </c>
      <c r="D33" s="25">
        <f>D32*$B30</f>
        <v>17825</v>
      </c>
      <c r="E33" s="25">
        <f>E32*$B30</f>
        <v>0</v>
      </c>
      <c r="F33" s="25">
        <f>F32*$B30</f>
        <v>0</v>
      </c>
      <c r="G33" s="25"/>
      <c r="H33" s="26">
        <f>H32*$B30</f>
        <v>17755</v>
      </c>
      <c r="I33" s="1"/>
      <c r="J33" s="1"/>
      <c r="K33" s="1"/>
      <c r="L33" s="1"/>
    </row>
    <row r="34" spans="1:13" ht="13.5" customHeight="1" x14ac:dyDescent="0.2">
      <c r="A34" s="13" t="s">
        <v>19</v>
      </c>
      <c r="B34" s="45" t="s">
        <v>33</v>
      </c>
      <c r="C34" s="46"/>
      <c r="D34" s="46"/>
      <c r="E34" s="46"/>
      <c r="F34" s="47"/>
      <c r="G34" s="14" t="s">
        <v>23</v>
      </c>
      <c r="H34" s="15" t="s">
        <v>4</v>
      </c>
      <c r="I34" s="1"/>
      <c r="J34" s="1"/>
      <c r="K34" s="1"/>
      <c r="L34" s="1"/>
    </row>
    <row r="35" spans="1:13" ht="15" x14ac:dyDescent="0.2">
      <c r="A35" s="16" t="s">
        <v>21</v>
      </c>
      <c r="B35" s="48">
        <v>15</v>
      </c>
      <c r="C35" s="49"/>
      <c r="D35" s="49"/>
      <c r="E35" s="49"/>
      <c r="F35" s="50"/>
      <c r="G35" s="17" t="s">
        <v>25</v>
      </c>
      <c r="H35" s="18" t="s">
        <v>4</v>
      </c>
      <c r="I35" s="1"/>
      <c r="J35" s="1"/>
      <c r="K35" s="1"/>
      <c r="L35" s="1"/>
    </row>
    <row r="36" spans="1:13" ht="102" customHeight="1" x14ac:dyDescent="0.2">
      <c r="A36" s="19" t="s">
        <v>20</v>
      </c>
      <c r="B36" s="51" t="s">
        <v>36</v>
      </c>
      <c r="C36" s="52"/>
      <c r="D36" s="52"/>
      <c r="E36" s="52"/>
      <c r="F36" s="52"/>
      <c r="G36" s="53"/>
      <c r="H36" s="20" t="s">
        <v>4</v>
      </c>
      <c r="I36" s="1"/>
      <c r="J36" s="1"/>
      <c r="K36" s="1"/>
      <c r="L36" s="1"/>
    </row>
    <row r="37" spans="1:13" ht="15" x14ac:dyDescent="0.2">
      <c r="A37" s="16" t="s">
        <v>22</v>
      </c>
      <c r="B37" s="21">
        <v>2451</v>
      </c>
      <c r="C37" s="21">
        <v>2470</v>
      </c>
      <c r="D37" s="21">
        <v>2481</v>
      </c>
      <c r="E37" s="21"/>
      <c r="F37" s="21"/>
      <c r="G37" s="22">
        <f>SUM(B37:F37)/$H$6</f>
        <v>2467.3333333333335</v>
      </c>
      <c r="H37" s="23">
        <v>2467</v>
      </c>
      <c r="I37" s="1"/>
      <c r="J37" s="1"/>
      <c r="K37" s="1"/>
      <c r="L37" s="1"/>
    </row>
    <row r="38" spans="1:13" ht="15.75" thickBot="1" x14ac:dyDescent="0.3">
      <c r="A38" s="24" t="s">
        <v>5</v>
      </c>
      <c r="B38" s="25">
        <f>B37*$B35</f>
        <v>36765</v>
      </c>
      <c r="C38" s="25">
        <f>C37*$B35</f>
        <v>37050</v>
      </c>
      <c r="D38" s="25">
        <f>D37*$B35</f>
        <v>37215</v>
      </c>
      <c r="E38" s="25">
        <f>E37*$B35</f>
        <v>0</v>
      </c>
      <c r="F38" s="25">
        <f>F37*$B35</f>
        <v>0</v>
      </c>
      <c r="G38" s="25"/>
      <c r="H38" s="26">
        <f>H37*$B35</f>
        <v>37005</v>
      </c>
      <c r="I38" s="1"/>
      <c r="J38" s="1"/>
      <c r="K38" s="1"/>
      <c r="L38" s="1"/>
    </row>
    <row r="39" spans="1:13" s="30" customFormat="1" ht="15" thickBot="1" x14ac:dyDescent="0.25">
      <c r="A39" s="27" t="s">
        <v>6</v>
      </c>
      <c r="B39" s="28">
        <f>B13+B18+B23+B28+B33+B38</f>
        <v>215203</v>
      </c>
      <c r="C39" s="28">
        <f t="shared" ref="C39:F39" si="0">C13+C18+C23+C28+C33+C38</f>
        <v>216488</v>
      </c>
      <c r="D39" s="28">
        <f t="shared" si="0"/>
        <v>217008</v>
      </c>
      <c r="E39" s="28">
        <f t="shared" si="0"/>
        <v>0</v>
      </c>
      <c r="F39" s="28">
        <f t="shared" si="0"/>
        <v>0</v>
      </c>
      <c r="G39" s="29"/>
      <c r="H39" s="29"/>
    </row>
    <row r="40" spans="1:13" s="35" customFormat="1" ht="15" x14ac:dyDescent="0.25">
      <c r="A40" s="31" t="s">
        <v>44</v>
      </c>
      <c r="B40" s="31"/>
      <c r="C40" s="31"/>
      <c r="D40" s="31"/>
      <c r="E40" s="31"/>
      <c r="F40" s="31"/>
      <c r="G40" s="32" t="s">
        <v>10</v>
      </c>
      <c r="H40" s="33">
        <f>H13+H18+H23+H28+H33+H38</f>
        <v>216224</v>
      </c>
      <c r="I40" s="34"/>
      <c r="J40" s="34"/>
      <c r="K40" s="34"/>
      <c r="L40" s="34"/>
      <c r="M40" s="34"/>
    </row>
    <row r="42" spans="1:13" s="35" customFormat="1" ht="15" x14ac:dyDescent="0.25">
      <c r="A42" s="32" t="s">
        <v>12</v>
      </c>
      <c r="B42" s="31" t="s">
        <v>37</v>
      </c>
      <c r="C42" s="31"/>
      <c r="D42" s="31"/>
      <c r="E42" s="31"/>
      <c r="F42" s="31"/>
      <c r="G42" s="31"/>
      <c r="H42" s="31"/>
    </row>
    <row r="43" spans="1:13" s="35" customFormat="1" ht="15" x14ac:dyDescent="0.25">
      <c r="A43" s="32" t="s">
        <v>13</v>
      </c>
      <c r="B43" s="31" t="s">
        <v>38</v>
      </c>
      <c r="C43" s="31"/>
      <c r="D43" s="31"/>
      <c r="E43" s="31"/>
      <c r="F43" s="31"/>
      <c r="G43" s="31"/>
      <c r="H43" s="31"/>
    </row>
    <row r="44" spans="1:13" s="35" customFormat="1" ht="15" x14ac:dyDescent="0.25">
      <c r="A44" s="32" t="s">
        <v>14</v>
      </c>
      <c r="B44" s="31" t="s">
        <v>39</v>
      </c>
      <c r="C44" s="31"/>
      <c r="D44" s="31"/>
      <c r="E44" s="31"/>
      <c r="F44" s="31"/>
      <c r="G44" s="31"/>
      <c r="H44" s="31"/>
    </row>
    <row r="45" spans="1:13" s="35" customFormat="1" ht="15" x14ac:dyDescent="0.25">
      <c r="A45" s="31"/>
      <c r="B45" s="31"/>
      <c r="C45" s="31"/>
      <c r="D45" s="31"/>
      <c r="E45" s="31"/>
      <c r="F45" s="31"/>
      <c r="G45" s="31"/>
      <c r="H45" s="31"/>
    </row>
    <row r="46" spans="1:13" ht="15" x14ac:dyDescent="0.25">
      <c r="A46" s="31" t="s">
        <v>18</v>
      </c>
      <c r="B46" s="36"/>
      <c r="C46" s="36"/>
      <c r="D46" s="36"/>
      <c r="E46" s="36"/>
      <c r="F46" s="36"/>
      <c r="G46" s="36"/>
      <c r="H46" s="37" t="s">
        <v>17</v>
      </c>
      <c r="I46" s="1"/>
      <c r="J46" s="1"/>
      <c r="K46" s="1"/>
      <c r="L46" s="1"/>
    </row>
  </sheetData>
  <sheetProtection selectLockedCells="1" selectUnlockedCells="1"/>
  <mergeCells count="23">
    <mergeCell ref="B34:F34"/>
    <mergeCell ref="B35:F35"/>
    <mergeCell ref="B36:G36"/>
    <mergeCell ref="B25:F25"/>
    <mergeCell ref="B26:G26"/>
    <mergeCell ref="B29:F29"/>
    <mergeCell ref="B30:F30"/>
    <mergeCell ref="B31:G31"/>
    <mergeCell ref="B16:G16"/>
    <mergeCell ref="B19:F19"/>
    <mergeCell ref="B20:F20"/>
    <mergeCell ref="B21:G21"/>
    <mergeCell ref="B24:F24"/>
    <mergeCell ref="B9:F9"/>
    <mergeCell ref="B10:F10"/>
    <mergeCell ref="B11:G11"/>
    <mergeCell ref="B14:F14"/>
    <mergeCell ref="B15:F15"/>
    <mergeCell ref="A3:H3"/>
    <mergeCell ref="B4:H4"/>
    <mergeCell ref="B5:H5"/>
    <mergeCell ref="B7:F7"/>
    <mergeCell ref="B6:G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2019-02-28T08:28:51Z</cp:lastPrinted>
  <dcterms:created xsi:type="dcterms:W3CDTF">2012-04-02T10:33:59Z</dcterms:created>
  <dcterms:modified xsi:type="dcterms:W3CDTF">2019-02-28T08:29:04Z</dcterms:modified>
</cp:coreProperties>
</file>