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5195" windowHeight="9660"/>
  </bookViews>
  <sheets>
    <sheet name="разбивка" sheetId="1" r:id="rId1"/>
  </sheets>
  <calcPr calcId="145621"/>
</workbook>
</file>

<file path=xl/calcChain.xml><?xml version="1.0" encoding="utf-8"?>
<calcChain xmlns="http://schemas.openxmlformats.org/spreadsheetml/2006/main">
  <c r="E16" i="1" l="1"/>
  <c r="G18" i="1" l="1"/>
  <c r="G16" i="1"/>
  <c r="G22" i="1" s="1"/>
  <c r="G23" i="1" s="1"/>
  <c r="D5" i="1" l="1"/>
  <c r="D7" i="1"/>
</calcChain>
</file>

<file path=xl/sharedStrings.xml><?xml version="1.0" encoding="utf-8"?>
<sst xmlns="http://schemas.openxmlformats.org/spreadsheetml/2006/main" count="35" uniqueCount="32">
  <si>
    <t>Составлен в ценах на 1.01.2001г.</t>
  </si>
  <si>
    <t>№№</t>
  </si>
  <si>
    <t>Наименование</t>
  </si>
  <si>
    <t>ед.</t>
  </si>
  <si>
    <t>кол-во</t>
  </si>
  <si>
    <t xml:space="preserve">Стоимость </t>
  </si>
  <si>
    <t>п.п</t>
  </si>
  <si>
    <t>сметы</t>
  </si>
  <si>
    <t>работ и затрат</t>
  </si>
  <si>
    <t>изм.</t>
  </si>
  <si>
    <t>Составил</t>
  </si>
  <si>
    <t>км</t>
  </si>
  <si>
    <t>Всего по расчету</t>
  </si>
  <si>
    <t>руб</t>
  </si>
  <si>
    <t>единицы в руб</t>
  </si>
  <si>
    <t>Общая</t>
  </si>
  <si>
    <t>стоимость в руб</t>
  </si>
  <si>
    <t>СМЕТНЫЙ РАСЧЕТ 1-1</t>
  </si>
  <si>
    <t xml:space="preserve">Стоимость 1 км составляет  </t>
  </si>
  <si>
    <t xml:space="preserve">Сметная стоимость    </t>
  </si>
  <si>
    <t>тыс.руб.</t>
  </si>
  <si>
    <t xml:space="preserve">Протяженность  </t>
  </si>
  <si>
    <t>СБЦИ5-16-1-1</t>
  </si>
  <si>
    <t xml:space="preserve">Восстановление трассы </t>
  </si>
  <si>
    <t>автомобильной дороги</t>
  </si>
  <si>
    <t>Закрепление трасс а/м дорог</t>
  </si>
  <si>
    <t>Итого:</t>
  </si>
  <si>
    <t xml:space="preserve">к -1,1 </t>
  </si>
  <si>
    <t>к -1,25                  при выполнении изысканий в районах приравненных к районам Крайнего Севера</t>
  </si>
  <si>
    <t>при длине трассы свыше 5 до 10 км</t>
  </si>
  <si>
    <t>на разбивку оси дороги, пересечений и примыканий, тротуаров</t>
  </si>
  <si>
    <t>Прокопьева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</si>
</sst>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Border="1"/>
    <xf numFmtId="4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4" fontId="1" fillId="0" borderId="3" xfId="0" applyNumberFormat="1" applyFont="1" applyBorder="1" applyAlignment="1">
      <alignment horizontal="center"/>
    </xf>
    <xf numFmtId="0" fontId="1" fillId="0" borderId="4" xfId="0" applyFont="1" applyBorder="1"/>
    <xf numFmtId="4" fontId="1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164" fontId="1" fillId="0" borderId="2" xfId="0" applyNumberFormat="1" applyFont="1" applyBorder="1" applyAlignment="1">
      <alignment horizontal="center"/>
    </xf>
    <xf numFmtId="2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4" fontId="2" fillId="0" borderId="4" xfId="0" applyNumberFormat="1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/>
    <xf numFmtId="4" fontId="1" fillId="0" borderId="0" xfId="0" applyNumberFormat="1" applyFont="1" applyAlignment="1">
      <alignment horizontal="right"/>
    </xf>
    <xf numFmtId="4" fontId="1" fillId="0" borderId="0" xfId="0" applyNumberFormat="1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561975</xdr:colOff>
          <xdr:row>62</xdr:row>
          <xdr:rowOff>0</xdr:rowOff>
        </xdr:from>
        <xdr:to>
          <xdr:col>9</xdr:col>
          <xdr:colOff>457200</xdr:colOff>
          <xdr:row>63</xdr:row>
          <xdr:rowOff>28575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1724025</xdr:colOff>
          <xdr:row>27</xdr:row>
          <xdr:rowOff>57150</xdr:rowOff>
        </xdr:from>
        <xdr:to>
          <xdr:col>3</xdr:col>
          <xdr:colOff>361950</xdr:colOff>
          <xdr:row>29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D29" sqref="D29"/>
    </sheetView>
  </sheetViews>
  <sheetFormatPr defaultRowHeight="12" x14ac:dyDescent="0.2"/>
  <cols>
    <col min="1" max="1" width="3.7109375" style="2" customWidth="1"/>
    <col min="2" max="2" width="13.140625" style="1" customWidth="1"/>
    <col min="3" max="3" width="31.140625" style="1" customWidth="1"/>
    <col min="4" max="4" width="6.85546875" style="2" customWidth="1"/>
    <col min="5" max="5" width="7.42578125" style="1" customWidth="1"/>
    <col min="6" max="6" width="13" style="1" customWidth="1"/>
    <col min="7" max="7" width="15.28515625" style="1" customWidth="1"/>
    <col min="8" max="16384" width="9.140625" style="1"/>
  </cols>
  <sheetData>
    <row r="1" spans="1:7" x14ac:dyDescent="0.2">
      <c r="A1" s="19"/>
      <c r="B1" s="19"/>
      <c r="C1" s="19"/>
      <c r="D1" s="19"/>
      <c r="E1" s="19"/>
      <c r="F1" s="19"/>
      <c r="G1" s="19"/>
    </row>
    <row r="2" spans="1:7" x14ac:dyDescent="0.2">
      <c r="C2" s="16" t="s">
        <v>17</v>
      </c>
    </row>
    <row r="3" spans="1:7" ht="12.75" x14ac:dyDescent="0.2">
      <c r="B3" s="28" t="s">
        <v>30</v>
      </c>
      <c r="C3" s="29"/>
      <c r="D3" s="29"/>
      <c r="E3" s="29"/>
      <c r="F3" s="29"/>
    </row>
    <row r="5" spans="1:7" x14ac:dyDescent="0.2">
      <c r="B5" s="1" t="s">
        <v>19</v>
      </c>
      <c r="D5" s="25">
        <f>G23/1000</f>
        <v>0.92904750000000025</v>
      </c>
      <c r="E5" s="27"/>
      <c r="F5" s="1" t="s">
        <v>20</v>
      </c>
    </row>
    <row r="6" spans="1:7" x14ac:dyDescent="0.2">
      <c r="B6" s="1" t="s">
        <v>21</v>
      </c>
      <c r="E6" s="18">
        <v>0.11700000000000001</v>
      </c>
      <c r="F6" s="1" t="s">
        <v>11</v>
      </c>
    </row>
    <row r="7" spans="1:7" x14ac:dyDescent="0.2">
      <c r="B7" s="1" t="s">
        <v>18</v>
      </c>
      <c r="D7" s="25">
        <f>G23/E6/1000</f>
        <v>7.9405769230769243</v>
      </c>
      <c r="E7" s="26"/>
      <c r="F7" s="1" t="s">
        <v>20</v>
      </c>
    </row>
    <row r="9" spans="1:7" x14ac:dyDescent="0.2">
      <c r="B9" s="1" t="s">
        <v>0</v>
      </c>
    </row>
    <row r="10" spans="1:7" x14ac:dyDescent="0.2">
      <c r="A10" s="3" t="s">
        <v>1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3" t="s">
        <v>15</v>
      </c>
    </row>
    <row r="11" spans="1:7" x14ac:dyDescent="0.2">
      <c r="A11" s="4" t="s">
        <v>6</v>
      </c>
      <c r="B11" s="4" t="s">
        <v>7</v>
      </c>
      <c r="C11" s="4" t="s">
        <v>8</v>
      </c>
      <c r="D11" s="4" t="s">
        <v>9</v>
      </c>
      <c r="E11" s="4"/>
      <c r="F11" s="4" t="s">
        <v>14</v>
      </c>
      <c r="G11" s="4" t="s">
        <v>16</v>
      </c>
    </row>
    <row r="12" spans="1:7" x14ac:dyDescent="0.2">
      <c r="A12" s="5"/>
      <c r="B12" s="5"/>
      <c r="C12" s="5"/>
      <c r="D12" s="5"/>
      <c r="E12" s="5"/>
      <c r="F12" s="5"/>
      <c r="G12" s="5"/>
    </row>
    <row r="13" spans="1:7" x14ac:dyDescent="0.2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</row>
    <row r="14" spans="1:7" x14ac:dyDescent="0.2">
      <c r="A14" s="3"/>
      <c r="B14" s="3"/>
      <c r="C14" s="3"/>
      <c r="D14" s="3"/>
      <c r="E14" s="3"/>
      <c r="F14" s="3"/>
      <c r="G14" s="3"/>
    </row>
    <row r="15" spans="1:7" x14ac:dyDescent="0.2">
      <c r="A15" s="4">
        <v>1</v>
      </c>
      <c r="B15" s="4" t="s">
        <v>22</v>
      </c>
      <c r="C15" s="10" t="s">
        <v>23</v>
      </c>
      <c r="D15" s="4"/>
      <c r="E15" s="4"/>
      <c r="F15" s="11"/>
      <c r="G15" s="11"/>
    </row>
    <row r="16" spans="1:7" x14ac:dyDescent="0.2">
      <c r="A16" s="4"/>
      <c r="B16" s="4"/>
      <c r="C16" s="10" t="s">
        <v>24</v>
      </c>
      <c r="D16" s="4" t="s">
        <v>11</v>
      </c>
      <c r="E16" s="17">
        <f>0.117+0.17+0.027</f>
        <v>0.31400000000000006</v>
      </c>
      <c r="F16" s="11">
        <v>1427</v>
      </c>
      <c r="G16" s="11">
        <f>E16*F16</f>
        <v>448.07800000000009</v>
      </c>
    </row>
    <row r="17" spans="1:7" x14ac:dyDescent="0.2">
      <c r="A17" s="4"/>
      <c r="B17" s="4"/>
      <c r="C17" s="10"/>
      <c r="D17" s="4"/>
      <c r="E17" s="4"/>
      <c r="F17" s="11"/>
      <c r="G17" s="11"/>
    </row>
    <row r="18" spans="1:7" x14ac:dyDescent="0.2">
      <c r="A18" s="4"/>
      <c r="B18" s="4"/>
      <c r="C18" s="10" t="s">
        <v>25</v>
      </c>
      <c r="D18" s="4"/>
      <c r="E18" s="4"/>
      <c r="F18" s="11">
        <v>940</v>
      </c>
      <c r="G18" s="11">
        <f>F18*E16</f>
        <v>295.16000000000008</v>
      </c>
    </row>
    <row r="19" spans="1:7" x14ac:dyDescent="0.2">
      <c r="A19" s="4"/>
      <c r="B19" s="4"/>
      <c r="C19" s="10"/>
      <c r="D19" s="4"/>
      <c r="E19" s="4"/>
      <c r="F19" s="11"/>
      <c r="G19" s="11"/>
    </row>
    <row r="20" spans="1:7" x14ac:dyDescent="0.2">
      <c r="A20" s="4"/>
      <c r="B20" s="4"/>
      <c r="C20" s="10"/>
      <c r="D20" s="4"/>
      <c r="E20" s="4"/>
      <c r="F20" s="11"/>
      <c r="G20" s="11"/>
    </row>
    <row r="21" spans="1:7" ht="11.25" customHeight="1" x14ac:dyDescent="0.2">
      <c r="A21" s="5"/>
      <c r="B21" s="5"/>
      <c r="C21" s="12"/>
      <c r="D21" s="5"/>
      <c r="E21" s="5"/>
      <c r="F21" s="13"/>
      <c r="G21" s="13"/>
    </row>
    <row r="22" spans="1:7" ht="11.25" customHeight="1" x14ac:dyDescent="0.2">
      <c r="A22" s="5"/>
      <c r="B22" s="5"/>
      <c r="C22" s="12" t="s">
        <v>26</v>
      </c>
      <c r="D22" s="5"/>
      <c r="E22" s="5"/>
      <c r="F22" s="13"/>
      <c r="G22" s="13">
        <f>G16+G18</f>
        <v>743.23800000000017</v>
      </c>
    </row>
    <row r="23" spans="1:7" x14ac:dyDescent="0.2">
      <c r="A23" s="6"/>
      <c r="B23" s="6"/>
      <c r="C23" s="14" t="s">
        <v>12</v>
      </c>
      <c r="D23" s="6" t="s">
        <v>13</v>
      </c>
      <c r="E23" s="6"/>
      <c r="F23" s="15"/>
      <c r="G23" s="22">
        <f>G22*1.25</f>
        <v>929.04750000000024</v>
      </c>
    </row>
    <row r="24" spans="1:7" x14ac:dyDescent="0.2">
      <c r="A24" s="7"/>
      <c r="B24" s="7"/>
      <c r="C24" s="9"/>
      <c r="D24" s="7"/>
      <c r="E24" s="7"/>
      <c r="F24" s="8"/>
      <c r="G24" s="8"/>
    </row>
    <row r="25" spans="1:7" x14ac:dyDescent="0.2">
      <c r="A25" s="7"/>
      <c r="B25" s="21" t="s">
        <v>27</v>
      </c>
      <c r="C25" s="24" t="s">
        <v>29</v>
      </c>
      <c r="D25" s="24"/>
      <c r="E25" s="24"/>
      <c r="F25" s="24"/>
      <c r="G25" s="8"/>
    </row>
    <row r="26" spans="1:7" x14ac:dyDescent="0.2">
      <c r="A26" s="7"/>
      <c r="B26" s="23" t="s">
        <v>28</v>
      </c>
      <c r="C26" s="23"/>
      <c r="D26" s="23"/>
      <c r="E26" s="23"/>
      <c r="F26" s="23"/>
      <c r="G26" s="23"/>
    </row>
    <row r="29" spans="1:7" ht="12.75" x14ac:dyDescent="0.2">
      <c r="A29" s="20"/>
      <c r="C29" s="1" t="s">
        <v>10</v>
      </c>
      <c r="D29"/>
      <c r="F29" s="1" t="s">
        <v>31</v>
      </c>
    </row>
  </sheetData>
  <mergeCells count="5">
    <mergeCell ref="B26:G26"/>
    <mergeCell ref="C25:F25"/>
    <mergeCell ref="D7:E7"/>
    <mergeCell ref="D5:E5"/>
    <mergeCell ref="B3:F3"/>
  </mergeCells>
  <phoneticPr fontId="3" type="noConversion"/>
  <pageMargins left="0.94488188976377963" right="0.27559055118110237" top="0.82677165354330717" bottom="0.98425196850393704" header="0.35433070866141736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LT.Drawing.18" shapeId="1027" r:id="rId4">
          <objectPr defaultSize="0" autoPict="0" r:id="rId5">
            <anchor moveWithCells="1" sizeWithCells="1">
              <from>
                <xdr:col>8</xdr:col>
                <xdr:colOff>561975</xdr:colOff>
                <xdr:row>62</xdr:row>
                <xdr:rowOff>0</xdr:rowOff>
              </from>
              <to>
                <xdr:col>9</xdr:col>
                <xdr:colOff>457200</xdr:colOff>
                <xdr:row>63</xdr:row>
                <xdr:rowOff>28575</xdr:rowOff>
              </to>
            </anchor>
          </objectPr>
        </oleObject>
      </mc:Choice>
      <mc:Fallback>
        <oleObject progId="AutoCADLT.Drawing.18" shapeId="1027" r:id="rId4"/>
      </mc:Fallback>
    </mc:AlternateContent>
    <mc:AlternateContent xmlns:mc="http://schemas.openxmlformats.org/markup-compatibility/2006">
      <mc:Choice Requires="x14">
        <oleObject progId="AutoCADLT.Drawing.18" shapeId="1028" r:id="rId6">
          <objectPr defaultSize="0" autoPict="0" r:id="rId5">
            <anchor moveWithCells="1" sizeWithCells="1">
              <from>
                <xdr:col>2</xdr:col>
                <xdr:colOff>1724025</xdr:colOff>
                <xdr:row>27</xdr:row>
                <xdr:rowOff>57150</xdr:rowOff>
              </from>
              <to>
                <xdr:col>3</xdr:col>
                <xdr:colOff>361950</xdr:colOff>
                <xdr:row>29</xdr:row>
                <xdr:rowOff>0</xdr:rowOff>
              </to>
            </anchor>
          </objectPr>
        </oleObject>
      </mc:Choice>
      <mc:Fallback>
        <oleObject progId="AutoCADLT.Drawing.18" shapeId="1028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разбивка</vt:lpstr>
    </vt:vector>
  </TitlesOfParts>
  <Company>ТФ ЗАО "НТПИ ТИ"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Ваганин Дмитрий Михайлович</cp:lastModifiedBy>
  <cp:lastPrinted>2010-12-11T08:08:18Z</cp:lastPrinted>
  <dcterms:created xsi:type="dcterms:W3CDTF">2006-08-04T11:49:29Z</dcterms:created>
  <dcterms:modified xsi:type="dcterms:W3CDTF">2016-11-01T07:19:49Z</dcterms:modified>
</cp:coreProperties>
</file>