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8\4 квартал\ЭА - поставка СВТ и запчастей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Лист2!$5:$6</definedName>
    <definedName name="_xlnm.Print_Area" localSheetId="0">Лист2!$A$1:$H$64</definedName>
  </definedNames>
  <calcPr calcId="152511" iterateDelta="1E-4"/>
</workbook>
</file>

<file path=xl/calcChain.xml><?xml version="1.0" encoding="utf-8"?>
<calcChain xmlns="http://schemas.openxmlformats.org/spreadsheetml/2006/main">
  <c r="H56" i="1" l="1"/>
  <c r="F56" i="1"/>
  <c r="E56" i="1"/>
  <c r="D56" i="1"/>
  <c r="C56" i="1"/>
  <c r="B56" i="1"/>
  <c r="G55" i="1"/>
  <c r="H51" i="1"/>
  <c r="F51" i="1"/>
  <c r="E51" i="1"/>
  <c r="D51" i="1"/>
  <c r="C51" i="1"/>
  <c r="B51" i="1"/>
  <c r="G50" i="1"/>
  <c r="H46" i="1" l="1"/>
  <c r="F46" i="1"/>
  <c r="E46" i="1"/>
  <c r="D46" i="1"/>
  <c r="C46" i="1"/>
  <c r="B46" i="1"/>
  <c r="G45" i="1"/>
  <c r="H41" i="1"/>
  <c r="F41" i="1"/>
  <c r="E41" i="1"/>
  <c r="D41" i="1"/>
  <c r="C41" i="1"/>
  <c r="B41" i="1"/>
  <c r="G40" i="1"/>
  <c r="H36" i="1"/>
  <c r="F36" i="1"/>
  <c r="F57" i="1" s="1"/>
  <c r="E36" i="1"/>
  <c r="E57" i="1" s="1"/>
  <c r="D36" i="1"/>
  <c r="C36" i="1"/>
  <c r="B36" i="1"/>
  <c r="B57" i="1" s="1"/>
  <c r="G35" i="1"/>
  <c r="H31" i="1"/>
  <c r="F31" i="1"/>
  <c r="E31" i="1"/>
  <c r="D31" i="1"/>
  <c r="C31" i="1"/>
  <c r="B31" i="1"/>
  <c r="G30" i="1"/>
  <c r="H26" i="1"/>
  <c r="F26" i="1"/>
  <c r="E26" i="1"/>
  <c r="D26" i="1"/>
  <c r="C26" i="1"/>
  <c r="B26" i="1"/>
  <c r="G25" i="1"/>
  <c r="H21" i="1"/>
  <c r="F21" i="1"/>
  <c r="E21" i="1"/>
  <c r="D21" i="1"/>
  <c r="C21" i="1"/>
  <c r="B21" i="1"/>
  <c r="G20" i="1"/>
  <c r="H16" i="1"/>
  <c r="F16" i="1"/>
  <c r="E16" i="1"/>
  <c r="D16" i="1"/>
  <c r="C16" i="1"/>
  <c r="B16" i="1"/>
  <c r="G15" i="1"/>
  <c r="C57" i="1" l="1"/>
  <c r="D57" i="1"/>
  <c r="H58" i="1"/>
  <c r="G10" i="1"/>
  <c r="H11" i="1"/>
  <c r="F11" i="1"/>
  <c r="E11" i="1"/>
  <c r="D11" i="1"/>
  <c r="C11" i="1"/>
  <c r="B11" i="1"/>
</calcChain>
</file>

<file path=xl/sharedStrings.xml><?xml version="1.0" encoding="utf-8"?>
<sst xmlns="http://schemas.openxmlformats.org/spreadsheetml/2006/main" count="144" uniqueCount="57">
  <si>
    <t>Категории</t>
  </si>
  <si>
    <t>Цены / поставщики</t>
  </si>
  <si>
    <t>Средняя</t>
  </si>
  <si>
    <t>Начальная</t>
  </si>
  <si>
    <t>Х</t>
  </si>
  <si>
    <t>Итого</t>
  </si>
  <si>
    <t>Итого по поставщикам:</t>
  </si>
  <si>
    <t>Предмет муниципального контракта:</t>
  </si>
  <si>
    <t xml:space="preserve">Способ размещения заказа: </t>
  </si>
  <si>
    <t>цена, руб</t>
  </si>
  <si>
    <t>Начальная (максимальная) цена контракта:</t>
  </si>
  <si>
    <t>Метод расчета:</t>
  </si>
  <si>
    <t>Поставщик 1:</t>
  </si>
  <si>
    <t>Поставщик 2:</t>
  </si>
  <si>
    <t>Поставщик 3:</t>
  </si>
  <si>
    <t>метод сопоставимых рыночных цен (анализа рынка)                            Всего ценовых предложений</t>
  </si>
  <si>
    <t>IV. Обоснование начальной (максимальной) цены контракта</t>
  </si>
  <si>
    <t>О.В.Дергилев</t>
  </si>
  <si>
    <t>Исполнитель: Работник контрактной службы, тел. 5-00-61</t>
  </si>
  <si>
    <t>Наименование товара</t>
  </si>
  <si>
    <t>Технические характеристики товара</t>
  </si>
  <si>
    <t>Количество, шт</t>
  </si>
  <si>
    <t>Цена за ед. товара, руб</t>
  </si>
  <si>
    <t xml:space="preserve">Код ОКПД2:
</t>
  </si>
  <si>
    <t>поставка средств вычислительной техники и запасных частей</t>
  </si>
  <si>
    <t>Блок питания для сервера HP Proliant DL360</t>
  </si>
  <si>
    <t>26.20.40.110</t>
  </si>
  <si>
    <t>Блок питания для имеющегося и используемого сервера Hewlett-Packard Proliant DL360 Generation 5 мощностью 700 Вт [412211-001 / 399542-B21]</t>
  </si>
  <si>
    <t>Жёсткий диск</t>
  </si>
  <si>
    <t>26.20.21.110</t>
  </si>
  <si>
    <t xml:space="preserve">Накопитель на жёстких магнитных дисках
Характеристики устройства:
- ёмкость - не менее 1 Тб;
- интерфейс подключения – SATA-III;
- форм-фактор - 3,5”;
- скорость вращения – не менее 7,2 тыс. об/мин.
</t>
  </si>
  <si>
    <t>Процессор</t>
  </si>
  <si>
    <t>Материнская плата</t>
  </si>
  <si>
    <t>26.20.40.190</t>
  </si>
  <si>
    <t>Модуль оперативной памяти</t>
  </si>
  <si>
    <t>Сетевой фильтр</t>
  </si>
  <si>
    <t>27.33.13.190</t>
  </si>
  <si>
    <t>Блок питания для корпуса</t>
  </si>
  <si>
    <t>64-битный многоядерный процессор с разъёмом LGA 1150 для настольных компьютеров.
Характеристики устройства:
- разъём LGA 1150;
- частота работы процессора: не менее 3,3 ГГц;
- количество ядер – не менее 2;
- объем памяти кэша третьего уровня – не менее 3072 Кб;
- поддержка наборов инструкций: SSE, SSE2, SSE3, SSE4.2, Intel Virtualization Technology (VT-x), Enhanced Halt State (C1E), Enhanced Intel Speedstep Technology, EVP (Enhanced Virus Protection/Execute Disable Bit);
- техпроцесс - не более 22 нм;
- поддержка 64-битных инструкций;
- рассеиваемая мощность – не более 53 Вт;
- частота интегрированного видеопроцессора – не менее 1,1 ГГц в режиме Turbo Boost.</t>
  </si>
  <si>
    <t>Материнская плата с разъёмом LGA 1150 для настольных компьютеров.
Характеристики устройства:
- процессорный разъём LGA 1150;
- наличие не менее 2 слотов оперативной памяти DDR3;
- производительность сетевого контроллера не менее 1 Гбит/с;
- наличие интегрированного видеоконтроллера с разъёмами DVI, VGA;
- наличие выходов audio, поддержка интерфейсов SATA 3.0, USB 3.0;
- форм-фактор ATX или microATX; 
- совместимость материнской платы с программно-аппаратным комплексом "Соболь" 3,0;
- наличие на материнской плате следующих разъёмов: PCI Express 1x– не менее 1 шт, PCI Express 16x – не менее 1 шт, PCI – не менее 1 шт;
- количество портов USB - не менее 6.</t>
  </si>
  <si>
    <t>Модуль оперативной памяти стандарта DDR3 ECC.
Характеристики устройства:
- стандарт памяти - PC3-12800 (DDR3 1600 МГц);
- объём модуля - не менее 8 Гб;
- частота функционирования - не менее 1600 МГц;
- пропускная способность памяти - не менее 12800 Мб/сек;
- латентность CL11;
- наличие поддержки ECC.</t>
  </si>
  <si>
    <t>Сетевой фильтр для компьютеров с базовым уровнем защиты от сетевых перенапряжений и короткого замыкания при подключенной нагрузке.
Характеристики устройства:
- количество розеток евростандарта - не менее 6;
- наличие термопрерывателя;
- наличие защиты от короткого замыкания;
- длина кабеля - не менее 3,0 м.</t>
  </si>
  <si>
    <t>Блок питания для корпуса компьютерный
Характеристики устройства:
- блок питания ATX 12В, мощностью не менее 450 Вт; 
- выходная мощность по линии +12В не менее 400 Вт; 
- диаметр вентилятора блока питания не менее 120 мм;
- наличие разъёма питания материнской платы 24+8 pin, разборный 24-pin разъём, 4-pin могут отстёгиваться в случае необходимости, разборный 8-pin разъём;
- наличие коннектора питания видеокарт 1х6-pin разъем;
- наличие не менее 2 разъемов питания SATA;
- длина кабеля питания процессора не менее 0,50 м.</t>
  </si>
  <si>
    <t>аукцион в электронной форме
ИКЗ 183862200236886220100101610010000242</t>
  </si>
  <si>
    <t>Дата составления: 16.10.2018</t>
  </si>
  <si>
    <t>коммерческие предложения от 12.10.2018 № 298, от 19.09.2018 № 0919-2018</t>
  </si>
  <si>
    <t>коммерческие предложения от 12.10.2018 № 75, от 19.09.2018 № 69</t>
  </si>
  <si>
    <t>коммерческие предложения от 12.10.2018 № б/н, от 19.09.2018 № б/н</t>
  </si>
  <si>
    <t>Монитор</t>
  </si>
  <si>
    <t>Монитор, подключаемый к компьютеру.
Характеристики устройства:
1. В соответствии с описанием КТРУ:
- размер диагонали: не менее 21 дюйма;
- количество пикселей на экране: не менее 2 Мпикселей.
2. Для обеспечения совместимости с оборудованием зала совещаний Думы города Югорска (каб.410):
- экран широкоформатный, со светодиодной подсветкой;
- оптимальное разрешение экрана не менее 1920x1080 точек;
- наличие интерфейсных разъемов D-Sub, DVI, HDMI, аудиовход 3,5 мм, аудио выход 3,5 мм;
- время отклика не более 1 мс;
- динамическая контрастность не менее 20М:1;
- яркость матрицы не менее 250 кд/м²;
- углы обзора по горизонтали не менее 170 градусов, по вертикали не менее 160 градусов;
- блок питания встроенный;
- наличие в комплекте поставки CD-диска с драйвером монитора для операционных систем Microsoft Windows.
3. Для соответствия требованиям к энергетической эффективности и энергосбережению:
- потребление энергии не более 22 Вт;
- класс энергетической эффективности не ниже класса «А».</t>
  </si>
  <si>
    <t>Ноутбук</t>
  </si>
  <si>
    <t>26.20.17.110-00000012</t>
  </si>
  <si>
    <t>26.20.11.110- 00000020</t>
  </si>
  <si>
    <t xml:space="preserve">Ноутбук.
Характеристики устройства:
1. В соответствии с описанием КТРУ:
- количество пикселей на экране: не менее 2 Мпикселей; 
- объём оперативной памяти не менее 8 Гб;
- объём накопителя не менее 1 000 Гб.
2. Для обеспечения соответствия техническим требованиям федеральной информационной системы ССТУ:
- тип экрана: матовый широкоформатный FullHD;
- размер экрана; не менее 17,3 дюймов по диагонали;
- оптимальное разрешение не менее 1920x1080 Full HD.
- наличие привода DVD-RW;
- встроенный микрофон;
- встроенные стереодинамики;
- встроенная веб-камера;
- сетевой контроллер производительностью не менее 100 Мбит/сек;
- наличие разъемов USB 3.0 (не менее 2 шт), USB 2.0 (не менее 1 шт), HDMI, RJ-45, разъема для подключения микрофона, разъема для подключения наушников;
- поддержка форматов беспроводной связи Wi-Fi (IEEE 802.11 b/g/n/ac), Bluetooth 4.1;
- наличие клавиатуры с русскими и латинскими буквами;
- наличие Multi-touch TouchPad;
- наличие диска с комплектом драйверов для операционных систем Microsoft Windows.
3. Для обеспечения соответствия техническим требованиям муниципальной информационной системы «Информационная система обеспечения градостроительной деятельности»:
- оперативная память DDR4 с частотой не менее 2400 МГц;
- процессор четырёхядерный для мобильных устройств, объем кэша L2 не менее 1024 Мб, объем кэша L3 не менее 6144 Кб;
- тип видеоадаптера: дискретный и встроенный;
- дискретный видеодаптер: на чипсете Radeon R530 или выше;
- объем видеопамяти: не менее 4096 Мб GDDR5;
- наличие твердотельного диска (SSD) с объёмом не менее 128 Гб.
4. Для обеспечения требований к выездной работе главы города Югорска:
- наличие подсветки клавиш;
- наличие встроенного аккумулятора ёмкостью не менее 2620 мАч;
- вес не более 2,79 кг.
</t>
  </si>
  <si>
    <t>МФУ</t>
  </si>
  <si>
    <t>26.20.18.000- 00000033</t>
  </si>
  <si>
    <t xml:space="preserve">Многофункциональное устройство
Характеристики устройства:
1. В соответствии с описанием КТРУ:
- наличие устройства автоподачи сканера: да;
- максимальный формат печати А4;
- количество печати страниц А4 в месяц (ч/б): не менее 35 000 единиц.
2. Для выполнения требований к печати документов государственного образца записей актов гражданского состояния:
- технология печати: струйная;
- перечень исполняемых функций: монохромный принтер, копир, цветной сканер;
- плотность бумаги: минимальная не более 60 г/м2, максимальная не менее 95 г/м2;
- максимальное разрешение при печати: не менее 1440х720 dpi, максимальное разрешение при копировании: не менее 1200х2400 dpi.
3. Для обеспечения соответствия техническим требованиям государственной информационной системы ФГИС ЕГРН:
- наличие адаптера для сетевой печати;
- управление бумагой: лоток подачи бумаги с объёмом не менее 100 листов, автоматическое устройство подачи документов с объёмом подающего лотка не менее 30 листов;
- наличие цветного планшетного сканера с оптическим разрешением не менее 1200х2400 dpi;
- тип сканирования: планшетное, с автоматической подачей документов;
- скорость печати не менее 34 страниц в минуту;
- наличие встроенных интерфейсов: интерфейс USB 2.0, сетевой интерфейс RJ-45 10/100 Мбит/сек;
- наличие в комплекте поставки компакт-диска с драйверами для операционных систем семейства Windows.
4. Для соответствия требованиям к энергетической эффективности и энергосбережению:
- максимальное потребление электроэнергии: при работе не более 10 Вт, в режиме ожидания не более 1,8 Вт;
- класс энергетической эффективности не ниже класса «А».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</si>
</sst>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2"/>
      <color theme="9" tint="-0.499984740745262"/>
      <name val="Times New Roman"/>
      <family val="1"/>
      <charset val="204"/>
    </font>
    <font>
      <b/>
      <sz val="12"/>
      <color rgb="FF000099"/>
      <name val="Times New Roman"/>
      <family val="1"/>
      <charset val="204"/>
    </font>
    <font>
      <b/>
      <sz val="9"/>
      <color rgb="FF000099"/>
      <name val="Times New Roman"/>
      <family val="1"/>
      <charset val="204"/>
    </font>
    <font>
      <sz val="9"/>
      <color rgb="FF000099"/>
      <name val="Times New Roman"/>
      <family val="1"/>
      <charset val="204"/>
    </font>
    <font>
      <sz val="10"/>
      <color rgb="FF000099"/>
      <name val="Times New Roman"/>
      <family val="1"/>
      <charset val="204"/>
    </font>
    <font>
      <b/>
      <sz val="11"/>
      <name val="Times New Roman"/>
      <family val="1"/>
      <charset val="204"/>
    </font>
    <font>
      <sz val="7"/>
      <name val="Times New Roman"/>
      <family val="1"/>
      <charset val="1"/>
    </font>
    <font>
      <sz val="11"/>
      <color rgb="FF000099"/>
      <name val="Times New Roman"/>
      <family val="1"/>
      <charset val="1"/>
    </font>
    <font>
      <b/>
      <sz val="11"/>
      <color rgb="FF00009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0" xfId="0" applyFont="1" applyFill="1"/>
    <xf numFmtId="0" fontId="4" fillId="2" borderId="6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vertical="top" wrapText="1"/>
    </xf>
    <xf numFmtId="0" fontId="1" fillId="2" borderId="10" xfId="0" applyFont="1" applyFill="1" applyBorder="1" applyAlignment="1">
      <alignment vertical="top" wrapText="1"/>
    </xf>
    <xf numFmtId="0" fontId="4" fillId="2" borderId="1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vertical="top"/>
    </xf>
    <xf numFmtId="0" fontId="1" fillId="2" borderId="12" xfId="0" applyFont="1" applyFill="1" applyBorder="1" applyAlignment="1">
      <alignment horizontal="center"/>
    </xf>
    <xf numFmtId="4" fontId="4" fillId="2" borderId="13" xfId="0" applyNumberFormat="1" applyFont="1" applyFill="1" applyBorder="1"/>
    <xf numFmtId="4" fontId="4" fillId="3" borderId="14" xfId="0" applyNumberFormat="1" applyFont="1" applyFill="1" applyBorder="1"/>
    <xf numFmtId="0" fontId="6" fillId="2" borderId="15" xfId="0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vertical="top" wrapText="1"/>
    </xf>
    <xf numFmtId="0" fontId="11" fillId="2" borderId="0" xfId="0" applyFont="1" applyFill="1"/>
    <xf numFmtId="0" fontId="4" fillId="2" borderId="0" xfId="0" applyFont="1" applyFill="1" applyAlignment="1"/>
    <xf numFmtId="0" fontId="4" fillId="2" borderId="0" xfId="0" applyFont="1" applyFill="1" applyAlignment="1">
      <alignment horizontal="right"/>
    </xf>
    <xf numFmtId="4" fontId="5" fillId="2" borderId="0" xfId="0" applyNumberFormat="1" applyFont="1" applyFill="1"/>
    <xf numFmtId="0" fontId="4" fillId="2" borderId="0" xfId="0" applyFont="1" applyFill="1"/>
    <xf numFmtId="3" fontId="1" fillId="2" borderId="0" xfId="0" applyNumberFormat="1" applyFont="1" applyFill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vertical="top"/>
    </xf>
    <xf numFmtId="0" fontId="7" fillId="2" borderId="22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" fillId="2" borderId="0" xfId="0" applyFont="1" applyFill="1" applyAlignment="1"/>
    <xf numFmtId="0" fontId="4" fillId="0" borderId="0" xfId="0" applyFont="1" applyAlignment="1">
      <alignment horizontal="right"/>
    </xf>
    <xf numFmtId="0" fontId="1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wrapText="1"/>
    </xf>
    <xf numFmtId="0" fontId="2" fillId="2" borderId="24" xfId="0" applyFont="1" applyFill="1" applyBorder="1" applyAlignment="1">
      <alignment wrapText="1"/>
    </xf>
    <xf numFmtId="4" fontId="14" fillId="2" borderId="11" xfId="0" applyNumberFormat="1" applyFont="1" applyFill="1" applyBorder="1" applyAlignment="1">
      <alignment vertical="top"/>
    </xf>
    <xf numFmtId="4" fontId="12" fillId="2" borderId="31" xfId="0" applyNumberFormat="1" applyFont="1" applyFill="1" applyBorder="1" applyAlignment="1">
      <alignment vertical="top" wrapText="1"/>
    </xf>
    <xf numFmtId="4" fontId="15" fillId="2" borderId="32" xfId="0" applyNumberFormat="1" applyFont="1" applyFill="1" applyBorder="1" applyAlignment="1">
      <alignment vertical="top" wrapText="1"/>
    </xf>
    <xf numFmtId="0" fontId="13" fillId="2" borderId="25" xfId="0" applyFont="1" applyFill="1" applyBorder="1" applyAlignment="1">
      <alignment horizontal="left" vertical="top" wrapText="1"/>
    </xf>
    <xf numFmtId="0" fontId="13" fillId="2" borderId="26" xfId="0" applyFont="1" applyFill="1" applyBorder="1" applyAlignment="1">
      <alignment horizontal="left" vertical="top" wrapText="1"/>
    </xf>
    <xf numFmtId="0" fontId="13" fillId="2" borderId="27" xfId="0" applyFont="1" applyFill="1" applyBorder="1" applyAlignment="1">
      <alignment horizontal="left" vertical="top" wrapText="1"/>
    </xf>
    <xf numFmtId="0" fontId="1" fillId="4" borderId="16" xfId="0" applyFont="1" applyFill="1" applyBorder="1" applyAlignment="1">
      <alignment horizontal="left" vertical="top" wrapText="1"/>
    </xf>
    <xf numFmtId="0" fontId="1" fillId="4" borderId="17" xfId="0" applyFont="1" applyFill="1" applyBorder="1" applyAlignment="1">
      <alignment horizontal="left" vertical="top" wrapText="1"/>
    </xf>
    <xf numFmtId="0" fontId="1" fillId="4" borderId="18" xfId="0" applyFont="1" applyFill="1" applyBorder="1" applyAlignment="1">
      <alignment horizontal="left" vertical="top" wrapText="1"/>
    </xf>
    <xf numFmtId="0" fontId="1" fillId="2" borderId="2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left" vertical="top" wrapText="1"/>
    </xf>
    <xf numFmtId="0" fontId="8" fillId="2" borderId="24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left" wrapText="1"/>
    </xf>
    <xf numFmtId="0" fontId="1" fillId="2" borderId="33" xfId="0" applyFont="1" applyFill="1" applyBorder="1" applyAlignment="1">
      <alignment horizontal="center" vertical="top" wrapText="1"/>
    </xf>
    <xf numFmtId="0" fontId="1" fillId="2" borderId="34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top" wrapText="1"/>
    </xf>
    <xf numFmtId="0" fontId="1" fillId="2" borderId="3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tabSelected="1" zoomScale="160" zoomScaleNormal="160" zoomScaleSheetLayoutView="100" workbookViewId="0">
      <pane xSplit="1" ySplit="1" topLeftCell="B51" activePane="bottomRight" state="frozen"/>
      <selection pane="topRight" activeCell="B1" sqref="B1"/>
      <selection pane="bottomLeft" activeCell="A107" sqref="A107"/>
      <selection pane="bottomRight" activeCell="F55" sqref="F55"/>
    </sheetView>
  </sheetViews>
  <sheetFormatPr defaultColWidth="11.5703125" defaultRowHeight="12.75" x14ac:dyDescent="0.2"/>
  <cols>
    <col min="1" max="1" width="20" style="1" customWidth="1"/>
    <col min="2" max="6" width="10.7109375" style="1" customWidth="1"/>
    <col min="7" max="7" width="11.7109375" style="1" customWidth="1"/>
    <col min="8" max="8" width="11.5703125" style="1" customWidth="1"/>
    <col min="9" max="12" width="11.5703125" style="23"/>
    <col min="13" max="16384" width="11.5703125" style="1"/>
  </cols>
  <sheetData>
    <row r="1" spans="1:12" ht="15.75" x14ac:dyDescent="0.25">
      <c r="A1" s="48" t="s">
        <v>16</v>
      </c>
      <c r="B1" s="48"/>
      <c r="C1" s="48"/>
      <c r="D1" s="48"/>
      <c r="E1" s="48"/>
      <c r="F1" s="48"/>
      <c r="G1" s="48"/>
      <c r="H1" s="48"/>
      <c r="I1" s="1"/>
      <c r="J1" s="1"/>
      <c r="K1" s="1"/>
      <c r="L1" s="1"/>
    </row>
    <row r="2" spans="1:12" ht="31.5" x14ac:dyDescent="0.25">
      <c r="A2" s="34" t="s">
        <v>8</v>
      </c>
      <c r="B2" s="49" t="s">
        <v>43</v>
      </c>
      <c r="C2" s="49"/>
      <c r="D2" s="49"/>
      <c r="E2" s="49"/>
      <c r="F2" s="49"/>
      <c r="G2" s="49"/>
      <c r="H2" s="49"/>
      <c r="I2" s="1"/>
      <c r="J2" s="1"/>
      <c r="K2" s="1"/>
      <c r="L2" s="1"/>
    </row>
    <row r="3" spans="1:12" ht="47.25" x14ac:dyDescent="0.25">
      <c r="A3" s="35" t="s">
        <v>7</v>
      </c>
      <c r="B3" s="50" t="s">
        <v>24</v>
      </c>
      <c r="C3" s="50"/>
      <c r="D3" s="50"/>
      <c r="E3" s="50"/>
      <c r="F3" s="50"/>
      <c r="G3" s="50"/>
      <c r="H3" s="50"/>
      <c r="I3" s="1"/>
      <c r="J3" s="1"/>
      <c r="K3" s="1"/>
      <c r="L3" s="1"/>
    </row>
    <row r="4" spans="1:12" ht="31.5" customHeight="1" x14ac:dyDescent="0.25">
      <c r="A4" s="27" t="s">
        <v>11</v>
      </c>
      <c r="B4" s="52" t="s">
        <v>15</v>
      </c>
      <c r="C4" s="52"/>
      <c r="D4" s="52"/>
      <c r="E4" s="52"/>
      <c r="F4" s="52"/>
      <c r="G4" s="52"/>
      <c r="H4" s="28">
        <v>3</v>
      </c>
      <c r="I4" s="1"/>
      <c r="J4" s="1"/>
      <c r="K4" s="1"/>
      <c r="L4" s="1"/>
    </row>
    <row r="5" spans="1:12" ht="15" x14ac:dyDescent="0.25">
      <c r="A5" s="24" t="s">
        <v>0</v>
      </c>
      <c r="B5" s="51" t="s">
        <v>1</v>
      </c>
      <c r="C5" s="51"/>
      <c r="D5" s="51"/>
      <c r="E5" s="51"/>
      <c r="F5" s="51"/>
      <c r="G5" s="25" t="s">
        <v>2</v>
      </c>
      <c r="H5" s="26" t="s">
        <v>3</v>
      </c>
      <c r="I5" s="1"/>
      <c r="J5" s="1"/>
      <c r="K5" s="1"/>
      <c r="L5" s="1"/>
    </row>
    <row r="6" spans="1:12" ht="15.75" thickBot="1" x14ac:dyDescent="0.3">
      <c r="A6" s="2"/>
      <c r="B6" s="3">
        <v>1</v>
      </c>
      <c r="C6" s="3">
        <v>2</v>
      </c>
      <c r="D6" s="3">
        <v>3</v>
      </c>
      <c r="E6" s="3">
        <v>4</v>
      </c>
      <c r="F6" s="3">
        <v>5</v>
      </c>
      <c r="G6" s="4" t="s">
        <v>9</v>
      </c>
      <c r="H6" s="5" t="s">
        <v>9</v>
      </c>
      <c r="I6" s="1"/>
      <c r="J6" s="1"/>
      <c r="K6" s="1"/>
      <c r="L6" s="1"/>
    </row>
    <row r="7" spans="1:12" ht="13.5" customHeight="1" x14ac:dyDescent="0.2">
      <c r="A7" s="14" t="s">
        <v>19</v>
      </c>
      <c r="B7" s="42" t="s">
        <v>25</v>
      </c>
      <c r="C7" s="43"/>
      <c r="D7" s="43"/>
      <c r="E7" s="43"/>
      <c r="F7" s="44"/>
      <c r="G7" s="15" t="s">
        <v>23</v>
      </c>
      <c r="H7" s="16" t="s">
        <v>4</v>
      </c>
      <c r="I7" s="1"/>
      <c r="J7" s="1"/>
      <c r="K7" s="1"/>
      <c r="L7" s="1"/>
    </row>
    <row r="8" spans="1:12" ht="15" x14ac:dyDescent="0.2">
      <c r="A8" s="7" t="s">
        <v>21</v>
      </c>
      <c r="B8" s="45">
        <v>2</v>
      </c>
      <c r="C8" s="46"/>
      <c r="D8" s="46"/>
      <c r="E8" s="46"/>
      <c r="F8" s="47"/>
      <c r="G8" s="33" t="s">
        <v>26</v>
      </c>
      <c r="H8" s="6" t="s">
        <v>4</v>
      </c>
      <c r="I8" s="1"/>
      <c r="J8" s="1"/>
      <c r="K8" s="1"/>
      <c r="L8" s="1"/>
    </row>
    <row r="9" spans="1:12" ht="24.75" customHeight="1" x14ac:dyDescent="0.2">
      <c r="A9" s="8" t="s">
        <v>20</v>
      </c>
      <c r="B9" s="39" t="s">
        <v>27</v>
      </c>
      <c r="C9" s="40"/>
      <c r="D9" s="40"/>
      <c r="E9" s="40"/>
      <c r="F9" s="40"/>
      <c r="G9" s="41"/>
      <c r="H9" s="9" t="s">
        <v>4</v>
      </c>
      <c r="I9" s="1"/>
      <c r="J9" s="1"/>
      <c r="K9" s="1"/>
      <c r="L9" s="1"/>
    </row>
    <row r="10" spans="1:12" ht="15" x14ac:dyDescent="0.2">
      <c r="A10" s="7" t="s">
        <v>22</v>
      </c>
      <c r="B10" s="17">
        <v>9855</v>
      </c>
      <c r="C10" s="17">
        <v>9898</v>
      </c>
      <c r="D10" s="17">
        <v>9923</v>
      </c>
      <c r="E10" s="17"/>
      <c r="F10" s="17"/>
      <c r="G10" s="10">
        <f>SUM(B10:F10)/$H$4</f>
        <v>9892</v>
      </c>
      <c r="H10" s="36">
        <v>9892</v>
      </c>
      <c r="I10" s="1"/>
      <c r="J10" s="1"/>
      <c r="K10" s="1"/>
      <c r="L10" s="1"/>
    </row>
    <row r="11" spans="1:12" ht="15.75" thickBot="1" x14ac:dyDescent="0.3">
      <c r="A11" s="11" t="s">
        <v>5</v>
      </c>
      <c r="B11" s="12">
        <f>B10*$B8</f>
        <v>19710</v>
      </c>
      <c r="C11" s="12">
        <f>C10*$B8</f>
        <v>19796</v>
      </c>
      <c r="D11" s="12">
        <f>D10*$B8</f>
        <v>19846</v>
      </c>
      <c r="E11" s="12">
        <f>E10*$B8</f>
        <v>0</v>
      </c>
      <c r="F11" s="12">
        <f>F10*$B8</f>
        <v>0</v>
      </c>
      <c r="G11" s="12"/>
      <c r="H11" s="13">
        <f>H10*$B8</f>
        <v>19784</v>
      </c>
      <c r="I11" s="1"/>
      <c r="J11" s="1"/>
      <c r="K11" s="1"/>
      <c r="L11" s="1"/>
    </row>
    <row r="12" spans="1:12" ht="13.5" customHeight="1" x14ac:dyDescent="0.2">
      <c r="A12" s="14" t="s">
        <v>19</v>
      </c>
      <c r="B12" s="42" t="s">
        <v>28</v>
      </c>
      <c r="C12" s="43"/>
      <c r="D12" s="43"/>
      <c r="E12" s="43"/>
      <c r="F12" s="44"/>
      <c r="G12" s="15" t="s">
        <v>23</v>
      </c>
      <c r="H12" s="16" t="s">
        <v>4</v>
      </c>
      <c r="I12" s="1"/>
      <c r="J12" s="1"/>
      <c r="K12" s="1"/>
      <c r="L12" s="1"/>
    </row>
    <row r="13" spans="1:12" ht="15" x14ac:dyDescent="0.2">
      <c r="A13" s="7" t="s">
        <v>21</v>
      </c>
      <c r="B13" s="45">
        <v>3</v>
      </c>
      <c r="C13" s="46"/>
      <c r="D13" s="46"/>
      <c r="E13" s="46"/>
      <c r="F13" s="47"/>
      <c r="G13" s="33" t="s">
        <v>29</v>
      </c>
      <c r="H13" s="6" t="s">
        <v>4</v>
      </c>
      <c r="I13" s="1"/>
      <c r="J13" s="1"/>
      <c r="K13" s="1"/>
      <c r="L13" s="1"/>
    </row>
    <row r="14" spans="1:12" ht="61.5" customHeight="1" x14ac:dyDescent="0.2">
      <c r="A14" s="8" t="s">
        <v>20</v>
      </c>
      <c r="B14" s="39" t="s">
        <v>30</v>
      </c>
      <c r="C14" s="40"/>
      <c r="D14" s="40"/>
      <c r="E14" s="40"/>
      <c r="F14" s="40"/>
      <c r="G14" s="41"/>
      <c r="H14" s="9" t="s">
        <v>4</v>
      </c>
      <c r="I14" s="1"/>
      <c r="J14" s="1"/>
      <c r="K14" s="1"/>
      <c r="L14" s="1"/>
    </row>
    <row r="15" spans="1:12" ht="15" x14ac:dyDescent="0.2">
      <c r="A15" s="7" t="s">
        <v>22</v>
      </c>
      <c r="B15" s="17">
        <v>6641</v>
      </c>
      <c r="C15" s="17">
        <v>6716</v>
      </c>
      <c r="D15" s="17">
        <v>6762</v>
      </c>
      <c r="E15" s="17"/>
      <c r="F15" s="17"/>
      <c r="G15" s="10">
        <f>SUM(B15:F15)/$H$4</f>
        <v>6706.333333333333</v>
      </c>
      <c r="H15" s="36">
        <v>6706</v>
      </c>
      <c r="I15" s="1"/>
      <c r="J15" s="1"/>
      <c r="K15" s="1"/>
      <c r="L15" s="1"/>
    </row>
    <row r="16" spans="1:12" ht="15.75" thickBot="1" x14ac:dyDescent="0.3">
      <c r="A16" s="11" t="s">
        <v>5</v>
      </c>
      <c r="B16" s="12">
        <f>B15*$B13</f>
        <v>19923</v>
      </c>
      <c r="C16" s="12">
        <f>C15*$B13</f>
        <v>20148</v>
      </c>
      <c r="D16" s="12">
        <f>D15*$B13</f>
        <v>20286</v>
      </c>
      <c r="E16" s="12">
        <f>E15*$B13</f>
        <v>0</v>
      </c>
      <c r="F16" s="12">
        <f>F15*$B13</f>
        <v>0</v>
      </c>
      <c r="G16" s="12"/>
      <c r="H16" s="13">
        <f>H15*$B13</f>
        <v>20118</v>
      </c>
      <c r="I16" s="1"/>
      <c r="J16" s="1"/>
      <c r="K16" s="1"/>
      <c r="L16" s="1"/>
    </row>
    <row r="17" spans="1:12" ht="13.5" customHeight="1" x14ac:dyDescent="0.2">
      <c r="A17" s="14" t="s">
        <v>19</v>
      </c>
      <c r="B17" s="42" t="s">
        <v>31</v>
      </c>
      <c r="C17" s="43"/>
      <c r="D17" s="43"/>
      <c r="E17" s="43"/>
      <c r="F17" s="44"/>
      <c r="G17" s="15" t="s">
        <v>23</v>
      </c>
      <c r="H17" s="16" t="s">
        <v>4</v>
      </c>
      <c r="I17" s="1"/>
      <c r="J17" s="1"/>
      <c r="K17" s="1"/>
      <c r="L17" s="1"/>
    </row>
    <row r="18" spans="1:12" ht="15" x14ac:dyDescent="0.2">
      <c r="A18" s="7" t="s">
        <v>21</v>
      </c>
      <c r="B18" s="45">
        <v>3</v>
      </c>
      <c r="C18" s="46"/>
      <c r="D18" s="46"/>
      <c r="E18" s="46"/>
      <c r="F18" s="47"/>
      <c r="G18" s="33" t="s">
        <v>33</v>
      </c>
      <c r="H18" s="6" t="s">
        <v>4</v>
      </c>
      <c r="I18" s="1"/>
      <c r="J18" s="1"/>
      <c r="K18" s="1"/>
      <c r="L18" s="1"/>
    </row>
    <row r="19" spans="1:12" ht="122.25" customHeight="1" x14ac:dyDescent="0.2">
      <c r="A19" s="8" t="s">
        <v>20</v>
      </c>
      <c r="B19" s="39" t="s">
        <v>38</v>
      </c>
      <c r="C19" s="40"/>
      <c r="D19" s="40"/>
      <c r="E19" s="40"/>
      <c r="F19" s="40"/>
      <c r="G19" s="41"/>
      <c r="H19" s="9" t="s">
        <v>4</v>
      </c>
      <c r="I19" s="1"/>
      <c r="J19" s="1"/>
      <c r="K19" s="1"/>
      <c r="L19" s="1"/>
    </row>
    <row r="20" spans="1:12" ht="15" x14ac:dyDescent="0.2">
      <c r="A20" s="7" t="s">
        <v>22</v>
      </c>
      <c r="B20" s="17">
        <v>6520</v>
      </c>
      <c r="C20" s="17">
        <v>6594</v>
      </c>
      <c r="D20" s="17">
        <v>6639</v>
      </c>
      <c r="E20" s="17"/>
      <c r="F20" s="17"/>
      <c r="G20" s="10">
        <f>SUM(B20:F20)/$H$4</f>
        <v>6584.333333333333</v>
      </c>
      <c r="H20" s="36">
        <v>6584</v>
      </c>
      <c r="I20" s="1"/>
      <c r="J20" s="1"/>
      <c r="K20" s="1"/>
      <c r="L20" s="1"/>
    </row>
    <row r="21" spans="1:12" ht="15.75" thickBot="1" x14ac:dyDescent="0.3">
      <c r="A21" s="11" t="s">
        <v>5</v>
      </c>
      <c r="B21" s="12">
        <f>B20*$B18</f>
        <v>19560</v>
      </c>
      <c r="C21" s="12">
        <f>C20*$B18</f>
        <v>19782</v>
      </c>
      <c r="D21" s="12">
        <f>D20*$B18</f>
        <v>19917</v>
      </c>
      <c r="E21" s="12">
        <f>E20*$B18</f>
        <v>0</v>
      </c>
      <c r="F21" s="12">
        <f>F20*$B18</f>
        <v>0</v>
      </c>
      <c r="G21" s="12"/>
      <c r="H21" s="13">
        <f>H20*$B18</f>
        <v>19752</v>
      </c>
      <c r="I21" s="1"/>
      <c r="J21" s="1"/>
      <c r="K21" s="1"/>
      <c r="L21" s="1"/>
    </row>
    <row r="22" spans="1:12" ht="13.5" customHeight="1" x14ac:dyDescent="0.2">
      <c r="A22" s="14" t="s">
        <v>19</v>
      </c>
      <c r="B22" s="42" t="s">
        <v>32</v>
      </c>
      <c r="C22" s="43"/>
      <c r="D22" s="43"/>
      <c r="E22" s="43"/>
      <c r="F22" s="44"/>
      <c r="G22" s="15" t="s">
        <v>23</v>
      </c>
      <c r="H22" s="16" t="s">
        <v>4</v>
      </c>
      <c r="I22" s="1"/>
      <c r="J22" s="1"/>
      <c r="K22" s="1"/>
      <c r="L22" s="1"/>
    </row>
    <row r="23" spans="1:12" ht="15" x14ac:dyDescent="0.2">
      <c r="A23" s="7" t="s">
        <v>21</v>
      </c>
      <c r="B23" s="45">
        <v>3</v>
      </c>
      <c r="C23" s="46"/>
      <c r="D23" s="46"/>
      <c r="E23" s="46"/>
      <c r="F23" s="47"/>
      <c r="G23" s="33" t="s">
        <v>33</v>
      </c>
      <c r="H23" s="6" t="s">
        <v>4</v>
      </c>
      <c r="I23" s="1"/>
      <c r="J23" s="1"/>
      <c r="K23" s="1"/>
      <c r="L23" s="1"/>
    </row>
    <row r="24" spans="1:12" ht="122.25" customHeight="1" x14ac:dyDescent="0.2">
      <c r="A24" s="8" t="s">
        <v>20</v>
      </c>
      <c r="B24" s="39" t="s">
        <v>39</v>
      </c>
      <c r="C24" s="40"/>
      <c r="D24" s="40"/>
      <c r="E24" s="40"/>
      <c r="F24" s="40"/>
      <c r="G24" s="41"/>
      <c r="H24" s="9" t="s">
        <v>4</v>
      </c>
      <c r="I24" s="1"/>
      <c r="J24" s="1"/>
      <c r="K24" s="1"/>
      <c r="L24" s="1"/>
    </row>
    <row r="25" spans="1:12" ht="15" x14ac:dyDescent="0.2">
      <c r="A25" s="7" t="s">
        <v>22</v>
      </c>
      <c r="B25" s="17">
        <v>4335</v>
      </c>
      <c r="C25" s="17">
        <v>4354</v>
      </c>
      <c r="D25" s="17">
        <v>4365</v>
      </c>
      <c r="E25" s="17"/>
      <c r="F25" s="17"/>
      <c r="G25" s="10">
        <f>SUM(B25:F25)/$H$4</f>
        <v>4351.333333333333</v>
      </c>
      <c r="H25" s="36">
        <v>4351</v>
      </c>
      <c r="I25" s="1"/>
      <c r="J25" s="1"/>
      <c r="K25" s="1"/>
      <c r="L25" s="1"/>
    </row>
    <row r="26" spans="1:12" ht="15.75" thickBot="1" x14ac:dyDescent="0.3">
      <c r="A26" s="11" t="s">
        <v>5</v>
      </c>
      <c r="B26" s="12">
        <f>B25*$B23</f>
        <v>13005</v>
      </c>
      <c r="C26" s="12">
        <f>C25*$B23</f>
        <v>13062</v>
      </c>
      <c r="D26" s="12">
        <f>D25*$B23</f>
        <v>13095</v>
      </c>
      <c r="E26" s="12">
        <f>E25*$B23</f>
        <v>0</v>
      </c>
      <c r="F26" s="12">
        <f>F25*$B23</f>
        <v>0</v>
      </c>
      <c r="G26" s="12"/>
      <c r="H26" s="13">
        <f>H25*$B23</f>
        <v>13053</v>
      </c>
      <c r="I26" s="1"/>
      <c r="J26" s="1"/>
      <c r="K26" s="1"/>
      <c r="L26" s="1"/>
    </row>
    <row r="27" spans="1:12" ht="13.5" customHeight="1" x14ac:dyDescent="0.2">
      <c r="A27" s="14" t="s">
        <v>19</v>
      </c>
      <c r="B27" s="42" t="s">
        <v>34</v>
      </c>
      <c r="C27" s="43"/>
      <c r="D27" s="43"/>
      <c r="E27" s="43"/>
      <c r="F27" s="44"/>
      <c r="G27" s="15" t="s">
        <v>23</v>
      </c>
      <c r="H27" s="16" t="s">
        <v>4</v>
      </c>
      <c r="I27" s="1"/>
      <c r="J27" s="1"/>
      <c r="K27" s="1"/>
      <c r="L27" s="1"/>
    </row>
    <row r="28" spans="1:12" ht="15" x14ac:dyDescent="0.2">
      <c r="A28" s="7" t="s">
        <v>21</v>
      </c>
      <c r="B28" s="45">
        <v>3</v>
      </c>
      <c r="C28" s="46"/>
      <c r="D28" s="46"/>
      <c r="E28" s="46"/>
      <c r="F28" s="47"/>
      <c r="G28" s="33" t="s">
        <v>29</v>
      </c>
      <c r="H28" s="6" t="s">
        <v>4</v>
      </c>
      <c r="I28" s="1"/>
      <c r="J28" s="1"/>
      <c r="K28" s="1"/>
      <c r="L28" s="1"/>
    </row>
    <row r="29" spans="1:12" ht="81" customHeight="1" x14ac:dyDescent="0.2">
      <c r="A29" s="8" t="s">
        <v>20</v>
      </c>
      <c r="B29" s="39" t="s">
        <v>40</v>
      </c>
      <c r="C29" s="40"/>
      <c r="D29" s="40"/>
      <c r="E29" s="40"/>
      <c r="F29" s="40"/>
      <c r="G29" s="41"/>
      <c r="H29" s="9" t="s">
        <v>4</v>
      </c>
      <c r="I29" s="1"/>
      <c r="J29" s="1"/>
      <c r="K29" s="1"/>
      <c r="L29" s="1"/>
    </row>
    <row r="30" spans="1:12" ht="15" x14ac:dyDescent="0.2">
      <c r="A30" s="7" t="s">
        <v>22</v>
      </c>
      <c r="B30" s="17">
        <v>5610</v>
      </c>
      <c r="C30" s="17">
        <v>5674</v>
      </c>
      <c r="D30" s="17">
        <v>5712</v>
      </c>
      <c r="E30" s="17"/>
      <c r="F30" s="17"/>
      <c r="G30" s="10">
        <f>SUM(B30:F30)/$H$4</f>
        <v>5665.333333333333</v>
      </c>
      <c r="H30" s="36">
        <v>5665</v>
      </c>
      <c r="I30" s="1"/>
      <c r="J30" s="1"/>
      <c r="K30" s="1"/>
      <c r="L30" s="1"/>
    </row>
    <row r="31" spans="1:12" ht="15.75" thickBot="1" x14ac:dyDescent="0.3">
      <c r="A31" s="11" t="s">
        <v>5</v>
      </c>
      <c r="B31" s="12">
        <f>B30*$B28</f>
        <v>16830</v>
      </c>
      <c r="C31" s="12">
        <f>C30*$B28</f>
        <v>17022</v>
      </c>
      <c r="D31" s="12">
        <f>D30*$B28</f>
        <v>17136</v>
      </c>
      <c r="E31" s="12">
        <f>E30*$B28</f>
        <v>0</v>
      </c>
      <c r="F31" s="12">
        <f>F30*$B28</f>
        <v>0</v>
      </c>
      <c r="G31" s="12"/>
      <c r="H31" s="13">
        <f>H30*$B28</f>
        <v>16995</v>
      </c>
      <c r="I31" s="1"/>
      <c r="J31" s="1"/>
      <c r="K31" s="1"/>
      <c r="L31" s="1"/>
    </row>
    <row r="32" spans="1:12" ht="13.5" customHeight="1" x14ac:dyDescent="0.2">
      <c r="A32" s="14" t="s">
        <v>19</v>
      </c>
      <c r="B32" s="42" t="s">
        <v>35</v>
      </c>
      <c r="C32" s="43"/>
      <c r="D32" s="43"/>
      <c r="E32" s="43"/>
      <c r="F32" s="44"/>
      <c r="G32" s="15" t="s">
        <v>23</v>
      </c>
      <c r="H32" s="16" t="s">
        <v>4</v>
      </c>
      <c r="I32" s="1"/>
      <c r="J32" s="1"/>
      <c r="K32" s="1"/>
      <c r="L32" s="1"/>
    </row>
    <row r="33" spans="1:12" ht="15" x14ac:dyDescent="0.2">
      <c r="A33" s="7" t="s">
        <v>21</v>
      </c>
      <c r="B33" s="45">
        <v>4</v>
      </c>
      <c r="C33" s="46"/>
      <c r="D33" s="46"/>
      <c r="E33" s="46"/>
      <c r="F33" s="47"/>
      <c r="G33" s="33" t="s">
        <v>36</v>
      </c>
      <c r="H33" s="6" t="s">
        <v>4</v>
      </c>
      <c r="I33" s="1"/>
      <c r="J33" s="1"/>
      <c r="K33" s="1"/>
      <c r="L33" s="1"/>
    </row>
    <row r="34" spans="1:12" ht="71.25" customHeight="1" x14ac:dyDescent="0.2">
      <c r="A34" s="8" t="s">
        <v>20</v>
      </c>
      <c r="B34" s="39" t="s">
        <v>41</v>
      </c>
      <c r="C34" s="40"/>
      <c r="D34" s="40"/>
      <c r="E34" s="40"/>
      <c r="F34" s="40"/>
      <c r="G34" s="41"/>
      <c r="H34" s="9" t="s">
        <v>4</v>
      </c>
      <c r="I34" s="1"/>
      <c r="J34" s="1"/>
      <c r="K34" s="1"/>
      <c r="L34" s="1"/>
    </row>
    <row r="35" spans="1:12" ht="15" x14ac:dyDescent="0.2">
      <c r="A35" s="7" t="s">
        <v>22</v>
      </c>
      <c r="B35" s="17">
        <v>374</v>
      </c>
      <c r="C35" s="17">
        <v>377</v>
      </c>
      <c r="D35" s="17">
        <v>379</v>
      </c>
      <c r="E35" s="17"/>
      <c r="F35" s="17"/>
      <c r="G35" s="10">
        <f>SUM(B35:F35)/$H$4</f>
        <v>376.66666666666669</v>
      </c>
      <c r="H35" s="36">
        <v>377</v>
      </c>
      <c r="I35" s="1"/>
      <c r="J35" s="1"/>
      <c r="K35" s="1"/>
      <c r="L35" s="1"/>
    </row>
    <row r="36" spans="1:12" ht="15.75" thickBot="1" x14ac:dyDescent="0.3">
      <c r="A36" s="11" t="s">
        <v>5</v>
      </c>
      <c r="B36" s="12">
        <f>B35*$B33</f>
        <v>1496</v>
      </c>
      <c r="C36" s="12">
        <f>C35*$B33</f>
        <v>1508</v>
      </c>
      <c r="D36" s="12">
        <f>D35*$B33</f>
        <v>1516</v>
      </c>
      <c r="E36" s="12">
        <f>E35*$B33</f>
        <v>0</v>
      </c>
      <c r="F36" s="12">
        <f>F35*$B33</f>
        <v>0</v>
      </c>
      <c r="G36" s="12"/>
      <c r="H36" s="13">
        <f>H35*$B33</f>
        <v>1508</v>
      </c>
      <c r="I36" s="1"/>
      <c r="J36" s="1"/>
      <c r="K36" s="1"/>
      <c r="L36" s="1"/>
    </row>
    <row r="37" spans="1:12" ht="13.5" customHeight="1" x14ac:dyDescent="0.2">
      <c r="A37" s="14" t="s">
        <v>19</v>
      </c>
      <c r="B37" s="42" t="s">
        <v>37</v>
      </c>
      <c r="C37" s="43"/>
      <c r="D37" s="43"/>
      <c r="E37" s="43"/>
      <c r="F37" s="44"/>
      <c r="G37" s="15" t="s">
        <v>23</v>
      </c>
      <c r="H37" s="16" t="s">
        <v>4</v>
      </c>
      <c r="I37" s="1"/>
      <c r="J37" s="1"/>
      <c r="K37" s="1"/>
      <c r="L37" s="1"/>
    </row>
    <row r="38" spans="1:12" ht="15" x14ac:dyDescent="0.2">
      <c r="A38" s="7" t="s">
        <v>21</v>
      </c>
      <c r="B38" s="45">
        <v>12</v>
      </c>
      <c r="C38" s="46"/>
      <c r="D38" s="46"/>
      <c r="E38" s="46"/>
      <c r="F38" s="47"/>
      <c r="G38" s="33" t="s">
        <v>26</v>
      </c>
      <c r="H38" s="6" t="s">
        <v>4</v>
      </c>
      <c r="I38" s="1"/>
      <c r="J38" s="1"/>
      <c r="K38" s="1"/>
      <c r="L38" s="1"/>
    </row>
    <row r="39" spans="1:12" ht="102" customHeight="1" x14ac:dyDescent="0.2">
      <c r="A39" s="8" t="s">
        <v>20</v>
      </c>
      <c r="B39" s="39" t="s">
        <v>42</v>
      </c>
      <c r="C39" s="40"/>
      <c r="D39" s="40"/>
      <c r="E39" s="40"/>
      <c r="F39" s="40"/>
      <c r="G39" s="41"/>
      <c r="H39" s="9" t="s">
        <v>4</v>
      </c>
      <c r="I39" s="1"/>
      <c r="J39" s="1"/>
      <c r="K39" s="1"/>
      <c r="L39" s="1"/>
    </row>
    <row r="40" spans="1:12" ht="15" x14ac:dyDescent="0.2">
      <c r="A40" s="7" t="s">
        <v>22</v>
      </c>
      <c r="B40" s="17">
        <v>2293</v>
      </c>
      <c r="C40" s="17">
        <v>2318</v>
      </c>
      <c r="D40" s="17">
        <v>2334</v>
      </c>
      <c r="E40" s="17"/>
      <c r="F40" s="17"/>
      <c r="G40" s="10">
        <f>SUM(B40:F40)/$H$4</f>
        <v>2315</v>
      </c>
      <c r="H40" s="36">
        <v>2315</v>
      </c>
      <c r="I40" s="1"/>
      <c r="J40" s="1"/>
      <c r="K40" s="1"/>
      <c r="L40" s="1"/>
    </row>
    <row r="41" spans="1:12" ht="15.75" thickBot="1" x14ac:dyDescent="0.3">
      <c r="A41" s="11" t="s">
        <v>5</v>
      </c>
      <c r="B41" s="12">
        <f>B40*$B38</f>
        <v>27516</v>
      </c>
      <c r="C41" s="12">
        <f>C40*$B38</f>
        <v>27816</v>
      </c>
      <c r="D41" s="12">
        <f>D40*$B38</f>
        <v>28008</v>
      </c>
      <c r="E41" s="12">
        <f>E40*$B38</f>
        <v>0</v>
      </c>
      <c r="F41" s="12">
        <f>F40*$B38</f>
        <v>0</v>
      </c>
      <c r="G41" s="12"/>
      <c r="H41" s="13">
        <f>H40*$B38</f>
        <v>27780</v>
      </c>
      <c r="I41" s="1"/>
      <c r="J41" s="1"/>
      <c r="K41" s="1"/>
      <c r="L41" s="1"/>
    </row>
    <row r="42" spans="1:12" ht="13.5" customHeight="1" x14ac:dyDescent="0.2">
      <c r="A42" s="14" t="s">
        <v>19</v>
      </c>
      <c r="B42" s="42" t="s">
        <v>48</v>
      </c>
      <c r="C42" s="43"/>
      <c r="D42" s="43"/>
      <c r="E42" s="43"/>
      <c r="F42" s="55" t="s">
        <v>23</v>
      </c>
      <c r="G42" s="53"/>
      <c r="H42" s="16" t="s">
        <v>4</v>
      </c>
      <c r="I42" s="1"/>
      <c r="J42" s="1"/>
      <c r="K42" s="1"/>
      <c r="L42" s="1"/>
    </row>
    <row r="43" spans="1:12" ht="15" x14ac:dyDescent="0.2">
      <c r="A43" s="7" t="s">
        <v>21</v>
      </c>
      <c r="B43" s="45">
        <v>1</v>
      </c>
      <c r="C43" s="46"/>
      <c r="D43" s="46"/>
      <c r="E43" s="46"/>
      <c r="F43" s="56" t="s">
        <v>51</v>
      </c>
      <c r="G43" s="54"/>
      <c r="H43" s="6" t="s">
        <v>4</v>
      </c>
      <c r="I43" s="1"/>
      <c r="J43" s="1"/>
      <c r="K43" s="1"/>
      <c r="L43" s="1"/>
    </row>
    <row r="44" spans="1:12" ht="186.75" customHeight="1" x14ac:dyDescent="0.2">
      <c r="A44" s="8" t="s">
        <v>20</v>
      </c>
      <c r="B44" s="39" t="s">
        <v>49</v>
      </c>
      <c r="C44" s="40"/>
      <c r="D44" s="40"/>
      <c r="E44" s="40"/>
      <c r="F44" s="40"/>
      <c r="G44" s="41"/>
      <c r="H44" s="9" t="s">
        <v>4</v>
      </c>
      <c r="I44" s="1"/>
      <c r="J44" s="1"/>
      <c r="K44" s="1"/>
      <c r="L44" s="1"/>
    </row>
    <row r="45" spans="1:12" ht="15" x14ac:dyDescent="0.2">
      <c r="A45" s="7" t="s">
        <v>22</v>
      </c>
      <c r="B45" s="17">
        <v>10588</v>
      </c>
      <c r="C45" s="17">
        <v>10709</v>
      </c>
      <c r="D45" s="17">
        <v>10782</v>
      </c>
      <c r="E45" s="17"/>
      <c r="F45" s="17"/>
      <c r="G45" s="10">
        <f>SUM(B45:F45)/$H$4</f>
        <v>10693</v>
      </c>
      <c r="H45" s="36">
        <v>10693</v>
      </c>
      <c r="I45" s="1"/>
      <c r="J45" s="1"/>
      <c r="K45" s="1"/>
      <c r="L45" s="1"/>
    </row>
    <row r="46" spans="1:12" ht="15.75" thickBot="1" x14ac:dyDescent="0.3">
      <c r="A46" s="11" t="s">
        <v>5</v>
      </c>
      <c r="B46" s="12">
        <f>B45*$B43</f>
        <v>10588</v>
      </c>
      <c r="C46" s="12">
        <f>C45*$B43</f>
        <v>10709</v>
      </c>
      <c r="D46" s="12">
        <f>D45*$B43</f>
        <v>10782</v>
      </c>
      <c r="E46" s="12">
        <f>E45*$B43</f>
        <v>0</v>
      </c>
      <c r="F46" s="12">
        <f>F45*$B43</f>
        <v>0</v>
      </c>
      <c r="G46" s="12"/>
      <c r="H46" s="13">
        <f>H45*$B43</f>
        <v>10693</v>
      </c>
      <c r="I46" s="1"/>
      <c r="J46" s="1"/>
      <c r="K46" s="1"/>
      <c r="L46" s="1"/>
    </row>
    <row r="47" spans="1:12" ht="13.5" customHeight="1" x14ac:dyDescent="0.2">
      <c r="A47" s="14" t="s">
        <v>19</v>
      </c>
      <c r="B47" s="42" t="s">
        <v>50</v>
      </c>
      <c r="C47" s="43"/>
      <c r="D47" s="43"/>
      <c r="E47" s="43"/>
      <c r="F47" s="55" t="s">
        <v>23</v>
      </c>
      <c r="G47" s="53"/>
      <c r="H47" s="16" t="s">
        <v>4</v>
      </c>
      <c r="I47" s="1"/>
      <c r="J47" s="1"/>
      <c r="K47" s="1"/>
      <c r="L47" s="1"/>
    </row>
    <row r="48" spans="1:12" ht="15" x14ac:dyDescent="0.2">
      <c r="A48" s="7" t="s">
        <v>21</v>
      </c>
      <c r="B48" s="45">
        <v>1</v>
      </c>
      <c r="C48" s="46"/>
      <c r="D48" s="46"/>
      <c r="E48" s="46"/>
      <c r="F48" s="56" t="s">
        <v>52</v>
      </c>
      <c r="G48" s="54"/>
      <c r="H48" s="6" t="s">
        <v>4</v>
      </c>
      <c r="I48" s="1"/>
      <c r="J48" s="1"/>
      <c r="K48" s="1"/>
      <c r="L48" s="1"/>
    </row>
    <row r="49" spans="1:13" ht="255.75" customHeight="1" x14ac:dyDescent="0.2">
      <c r="A49" s="8" t="s">
        <v>20</v>
      </c>
      <c r="B49" s="39" t="s">
        <v>53</v>
      </c>
      <c r="C49" s="40"/>
      <c r="D49" s="40"/>
      <c r="E49" s="40"/>
      <c r="F49" s="40"/>
      <c r="G49" s="41"/>
      <c r="H49" s="9" t="s">
        <v>4</v>
      </c>
      <c r="I49" s="1"/>
      <c r="J49" s="1"/>
      <c r="K49" s="1"/>
      <c r="L49" s="1"/>
    </row>
    <row r="50" spans="1:13" ht="15" x14ac:dyDescent="0.2">
      <c r="A50" s="7" t="s">
        <v>22</v>
      </c>
      <c r="B50" s="17">
        <v>64900</v>
      </c>
      <c r="C50" s="17">
        <v>65760</v>
      </c>
      <c r="D50" s="17">
        <v>64100</v>
      </c>
      <c r="E50" s="17"/>
      <c r="F50" s="17"/>
      <c r="G50" s="10">
        <f>SUM(B50:F50)/$H$4</f>
        <v>64920</v>
      </c>
      <c r="H50" s="36">
        <v>64920</v>
      </c>
      <c r="I50" s="1"/>
      <c r="J50" s="1"/>
      <c r="K50" s="1"/>
      <c r="L50" s="1"/>
    </row>
    <row r="51" spans="1:13" ht="15.75" thickBot="1" x14ac:dyDescent="0.3">
      <c r="A51" s="11" t="s">
        <v>5</v>
      </c>
      <c r="B51" s="12">
        <f>B50*$B48</f>
        <v>64900</v>
      </c>
      <c r="C51" s="12">
        <f>C50*$B48</f>
        <v>65760</v>
      </c>
      <c r="D51" s="12">
        <f>D50*$B48</f>
        <v>64100</v>
      </c>
      <c r="E51" s="12">
        <f>E50*$B48</f>
        <v>0</v>
      </c>
      <c r="F51" s="12">
        <f>F50*$B48</f>
        <v>0</v>
      </c>
      <c r="G51" s="12"/>
      <c r="H51" s="13">
        <f>H50*$B48</f>
        <v>64920</v>
      </c>
      <c r="I51" s="1"/>
      <c r="J51" s="1"/>
      <c r="K51" s="1"/>
      <c r="L51" s="1"/>
    </row>
    <row r="52" spans="1:13" ht="13.5" customHeight="1" x14ac:dyDescent="0.2">
      <c r="A52" s="14" t="s">
        <v>19</v>
      </c>
      <c r="B52" s="42" t="s">
        <v>54</v>
      </c>
      <c r="C52" s="43"/>
      <c r="D52" s="43"/>
      <c r="E52" s="43"/>
      <c r="F52" s="55" t="s">
        <v>23</v>
      </c>
      <c r="G52" s="53"/>
      <c r="H52" s="16" t="s">
        <v>4</v>
      </c>
      <c r="I52" s="1"/>
      <c r="J52" s="1"/>
      <c r="K52" s="1"/>
      <c r="L52" s="1"/>
    </row>
    <row r="53" spans="1:13" ht="15" x14ac:dyDescent="0.2">
      <c r="A53" s="7" t="s">
        <v>21</v>
      </c>
      <c r="B53" s="45">
        <v>2</v>
      </c>
      <c r="C53" s="46"/>
      <c r="D53" s="46"/>
      <c r="E53" s="46"/>
      <c r="F53" s="56" t="s">
        <v>55</v>
      </c>
      <c r="G53" s="54"/>
      <c r="H53" s="6" t="s">
        <v>4</v>
      </c>
      <c r="I53" s="1"/>
      <c r="J53" s="1"/>
      <c r="K53" s="1"/>
      <c r="L53" s="1"/>
    </row>
    <row r="54" spans="1:13" ht="267.75" customHeight="1" x14ac:dyDescent="0.2">
      <c r="A54" s="8" t="s">
        <v>20</v>
      </c>
      <c r="B54" s="39" t="s">
        <v>56</v>
      </c>
      <c r="C54" s="40"/>
      <c r="D54" s="40"/>
      <c r="E54" s="40"/>
      <c r="F54" s="40"/>
      <c r="G54" s="41"/>
      <c r="H54" s="9" t="s">
        <v>4</v>
      </c>
      <c r="I54" s="1"/>
      <c r="J54" s="1"/>
      <c r="K54" s="1"/>
      <c r="L54" s="1"/>
    </row>
    <row r="55" spans="1:13" ht="15" x14ac:dyDescent="0.2">
      <c r="A55" s="7" t="s">
        <v>22</v>
      </c>
      <c r="B55" s="17">
        <v>21896</v>
      </c>
      <c r="C55" s="17">
        <v>22147</v>
      </c>
      <c r="D55" s="17">
        <v>22298</v>
      </c>
      <c r="E55" s="17"/>
      <c r="F55" s="17"/>
      <c r="G55" s="10">
        <f>SUM(B55:F55)/$H$4</f>
        <v>22113.666666666668</v>
      </c>
      <c r="H55" s="36">
        <v>22114</v>
      </c>
      <c r="I55" s="1"/>
      <c r="J55" s="1"/>
      <c r="K55" s="1"/>
      <c r="L55" s="1"/>
    </row>
    <row r="56" spans="1:13" ht="15.75" thickBot="1" x14ac:dyDescent="0.3">
      <c r="A56" s="11" t="s">
        <v>5</v>
      </c>
      <c r="B56" s="12">
        <f>B55*$B53</f>
        <v>43792</v>
      </c>
      <c r="C56" s="12">
        <f>C55*$B53</f>
        <v>44294</v>
      </c>
      <c r="D56" s="12">
        <f>D55*$B53</f>
        <v>44596</v>
      </c>
      <c r="E56" s="12">
        <f>E55*$B53</f>
        <v>0</v>
      </c>
      <c r="F56" s="12">
        <f>F55*$B53</f>
        <v>0</v>
      </c>
      <c r="G56" s="12"/>
      <c r="H56" s="13">
        <f>H55*$B53</f>
        <v>44228</v>
      </c>
      <c r="I56" s="1"/>
      <c r="J56" s="1"/>
      <c r="K56" s="1"/>
      <c r="L56" s="1"/>
    </row>
    <row r="57" spans="1:13" s="18" customFormat="1" ht="15" thickBot="1" x14ac:dyDescent="0.25">
      <c r="A57" s="29" t="s">
        <v>6</v>
      </c>
      <c r="B57" s="37">
        <f>B11+B16+B21+B26+B31+B36+B41+B46+B51+B56</f>
        <v>237320</v>
      </c>
      <c r="C57" s="37">
        <f t="shared" ref="C57:F57" si="0">C11+C16+C21+C26+C31+C36+C41+C46+C51+C56</f>
        <v>239897</v>
      </c>
      <c r="D57" s="37">
        <f t="shared" si="0"/>
        <v>239282</v>
      </c>
      <c r="E57" s="37">
        <f t="shared" si="0"/>
        <v>0</v>
      </c>
      <c r="F57" s="37">
        <f t="shared" si="0"/>
        <v>0</v>
      </c>
      <c r="G57" s="30"/>
      <c r="H57" s="30"/>
    </row>
    <row r="58" spans="1:13" s="22" customFormat="1" ht="15" x14ac:dyDescent="0.25">
      <c r="A58" s="19" t="s">
        <v>44</v>
      </c>
      <c r="B58" s="19"/>
      <c r="C58" s="19"/>
      <c r="D58" s="19"/>
      <c r="E58" s="19"/>
      <c r="F58" s="19"/>
      <c r="G58" s="20" t="s">
        <v>10</v>
      </c>
      <c r="H58" s="38">
        <f>H11+H16+H21+H26+H31+H36+H41+H46+H51+H56</f>
        <v>238831</v>
      </c>
      <c r="I58" s="21"/>
      <c r="J58" s="21"/>
      <c r="K58" s="21"/>
      <c r="L58" s="21"/>
      <c r="M58" s="21"/>
    </row>
    <row r="60" spans="1:13" s="22" customFormat="1" ht="15" x14ac:dyDescent="0.25">
      <c r="A60" s="20" t="s">
        <v>12</v>
      </c>
      <c r="B60" s="19" t="s">
        <v>45</v>
      </c>
      <c r="C60" s="19"/>
      <c r="D60" s="19"/>
      <c r="E60" s="19"/>
      <c r="F60" s="19"/>
      <c r="G60" s="19"/>
      <c r="H60" s="19"/>
    </row>
    <row r="61" spans="1:13" s="22" customFormat="1" ht="15" x14ac:dyDescent="0.25">
      <c r="A61" s="20" t="s">
        <v>13</v>
      </c>
      <c r="B61" s="19" t="s">
        <v>46</v>
      </c>
      <c r="C61" s="19"/>
      <c r="D61" s="19"/>
      <c r="E61" s="19"/>
      <c r="F61" s="19"/>
      <c r="G61" s="19"/>
      <c r="H61" s="19"/>
    </row>
    <row r="62" spans="1:13" s="22" customFormat="1" ht="15" x14ac:dyDescent="0.25">
      <c r="A62" s="20" t="s">
        <v>14</v>
      </c>
      <c r="B62" s="19" t="s">
        <v>47</v>
      </c>
      <c r="C62" s="19"/>
      <c r="D62" s="19"/>
      <c r="E62" s="19"/>
      <c r="F62" s="19"/>
      <c r="G62" s="19"/>
      <c r="H62" s="19"/>
    </row>
    <row r="63" spans="1:13" s="22" customFormat="1" ht="15" x14ac:dyDescent="0.25">
      <c r="A63" s="19"/>
      <c r="B63" s="19"/>
      <c r="C63" s="19"/>
      <c r="D63" s="19"/>
      <c r="E63" s="19"/>
      <c r="F63" s="19"/>
      <c r="G63" s="19"/>
      <c r="H63" s="19"/>
    </row>
    <row r="64" spans="1:13" ht="15" x14ac:dyDescent="0.25">
      <c r="A64" s="19" t="s">
        <v>18</v>
      </c>
      <c r="B64" s="31"/>
      <c r="C64" s="31"/>
      <c r="D64" s="31"/>
      <c r="E64" s="31"/>
      <c r="F64" s="31"/>
      <c r="G64" s="31"/>
      <c r="H64" s="32" t="s">
        <v>17</v>
      </c>
      <c r="I64" s="1"/>
      <c r="J64" s="1"/>
      <c r="K64" s="1"/>
      <c r="L64" s="1"/>
    </row>
  </sheetData>
  <sheetProtection selectLockedCells="1" selectUnlockedCells="1"/>
  <mergeCells count="41">
    <mergeCell ref="B44:G44"/>
    <mergeCell ref="B37:F37"/>
    <mergeCell ref="B38:F38"/>
    <mergeCell ref="B39:G39"/>
    <mergeCell ref="B42:E42"/>
    <mergeCell ref="B43:E43"/>
    <mergeCell ref="F42:G42"/>
    <mergeCell ref="F43:G43"/>
    <mergeCell ref="B28:F28"/>
    <mergeCell ref="B29:G29"/>
    <mergeCell ref="B32:F32"/>
    <mergeCell ref="B33:F33"/>
    <mergeCell ref="B34:G34"/>
    <mergeCell ref="B19:G19"/>
    <mergeCell ref="B22:F22"/>
    <mergeCell ref="B23:F23"/>
    <mergeCell ref="B24:G24"/>
    <mergeCell ref="B27:F27"/>
    <mergeCell ref="B12:F12"/>
    <mergeCell ref="B13:F13"/>
    <mergeCell ref="B14:G14"/>
    <mergeCell ref="B17:F17"/>
    <mergeCell ref="B18:F18"/>
    <mergeCell ref="B7:F7"/>
    <mergeCell ref="B8:F8"/>
    <mergeCell ref="B9:G9"/>
    <mergeCell ref="A1:H1"/>
    <mergeCell ref="B2:H2"/>
    <mergeCell ref="B3:H3"/>
    <mergeCell ref="B5:F5"/>
    <mergeCell ref="B4:G4"/>
    <mergeCell ref="B54:G54"/>
    <mergeCell ref="B49:G49"/>
    <mergeCell ref="B47:E47"/>
    <mergeCell ref="F47:G47"/>
    <mergeCell ref="B48:E48"/>
    <mergeCell ref="F48:G48"/>
    <mergeCell ref="B52:E52"/>
    <mergeCell ref="F52:G52"/>
    <mergeCell ref="B53:E53"/>
    <mergeCell ref="F53:G53"/>
  </mergeCells>
  <pageMargins left="0.47244094488188981" right="7.874015748031496E-2" top="3.937007874015748E-2" bottom="7.874015748031496E-2" header="0.51181102362204722" footer="0.51181102362204722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2018-10-24T13:34:22Z</cp:lastPrinted>
  <dcterms:created xsi:type="dcterms:W3CDTF">2012-04-02T10:33:59Z</dcterms:created>
  <dcterms:modified xsi:type="dcterms:W3CDTF">2018-10-24T13:36:27Z</dcterms:modified>
</cp:coreProperties>
</file>