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омз\ШК продукты питания\"/>
    </mc:Choice>
  </mc:AlternateContent>
  <bookViews>
    <workbookView xWindow="720" yWindow="615" windowWidth="14670" windowHeight="7530"/>
  </bookViews>
  <sheets>
    <sheet name="молоко цельное" sheetId="14" r:id="rId1"/>
    <sheet name="Лист1" sheetId="15" r:id="rId2"/>
  </sheets>
  <definedNames>
    <definedName name="_xlnm.Print_Area" localSheetId="0">'молоко цельное'!$A$1:$N$33</definedName>
  </definedNames>
  <calcPr calcId="162913"/>
</workbook>
</file>

<file path=xl/calcChain.xml><?xml version="1.0" encoding="utf-8"?>
<calcChain xmlns="http://schemas.openxmlformats.org/spreadsheetml/2006/main">
  <c r="N20" i="14" l="1"/>
  <c r="N10" i="14" l="1"/>
  <c r="N9" i="14"/>
  <c r="N11" i="14" l="1"/>
  <c r="N12" i="14"/>
  <c r="N13" i="14"/>
  <c r="N14" i="14"/>
  <c r="N15" i="14"/>
  <c r="N16" i="14"/>
  <c r="N21" i="14" s="1"/>
  <c r="N18" i="14"/>
  <c r="K7" i="15" l="1"/>
  <c r="L8" i="15" l="1"/>
  <c r="L9" i="15" s="1"/>
  <c r="N8" i="14" l="1"/>
</calcChain>
</file>

<file path=xl/sharedStrings.xml><?xml version="1.0" encoding="utf-8"?>
<sst xmlns="http://schemas.openxmlformats.org/spreadsheetml/2006/main" count="85" uniqueCount="57">
  <si>
    <t>№ п.п (вида товара)</t>
  </si>
  <si>
    <t>Кол-во</t>
  </si>
  <si>
    <t>Единичные цены (тарифы)</t>
  </si>
  <si>
    <t>1*</t>
  </si>
  <si>
    <t>2*</t>
  </si>
  <si>
    <t>3*</t>
  </si>
  <si>
    <t>Средняя цена, руб.</t>
  </si>
  <si>
    <t>Начальная цена, руб.</t>
  </si>
  <si>
    <t>Ф.И.О.  руководителя                          В.В.Погребняк                    Подпись ______________________</t>
  </si>
  <si>
    <t>Наименование  товара</t>
  </si>
  <si>
    <t>Характеристика товара</t>
  </si>
  <si>
    <t>Ед.     товара</t>
  </si>
  <si>
    <t>ИТОГО</t>
  </si>
  <si>
    <t>4*</t>
  </si>
  <si>
    <t>5*</t>
  </si>
  <si>
    <t>ВСЕГО: Начальная (максимальная) цена гражданско-правового договора</t>
  </si>
  <si>
    <t>Молоко</t>
  </si>
  <si>
    <t>IV. Обоснование начальной (максимальной) цены гражданско-правового договора на поставку молока</t>
  </si>
  <si>
    <t>шт.</t>
  </si>
  <si>
    <t>МБОУ " Гимназия"</t>
  </si>
  <si>
    <t>коровье питьевое, цельное  выработанное из натурального сырья, с массовой долей жира не менее 3,2%, и не более 3,5 %.  Цвет белый с желтоватым оттенком,непрозрачное. Срок годности не менее 36 ч. Не более 120ч.</t>
  </si>
  <si>
    <t xml:space="preserve"> вход. № 30 от 30.03.2016г.Сов -Опторг-Продукт</t>
  </si>
  <si>
    <t xml:space="preserve"> вх № 35 от 07.04.2016г. "Премьер-Трейд"</t>
  </si>
  <si>
    <t xml:space="preserve"> вх. № 34 от 07.04.2016г." Торгснаб"</t>
  </si>
  <si>
    <t xml:space="preserve"> вх. № 36 от 11.04.2016г.ИП Ходжаев</t>
  </si>
  <si>
    <t>Дата составления сводной  таблицы    11.04.2016 г.</t>
  </si>
  <si>
    <t xml:space="preserve">Метод определения цены: метод сопоставимых рыночных цен </t>
  </si>
  <si>
    <t>Способ размещения заказа: аукцион в электронный форме среди субъектов малого предпринимательства и социально ориентированных некоммерческих организаций</t>
  </si>
  <si>
    <t>Метод определения цены: метод сопоставимых рыночных цен</t>
  </si>
  <si>
    <t>кг.</t>
  </si>
  <si>
    <t>Курага</t>
  </si>
  <si>
    <t>Томатная паста</t>
  </si>
  <si>
    <t xml:space="preserve">Способ осуществления закупки: аукцион в электронной форме </t>
  </si>
  <si>
    <t>Смесь из 6 видов сухофруктов плодов и ягод</t>
  </si>
  <si>
    <t>Урюк</t>
  </si>
  <si>
    <t>IV. Обоснование начальной (максимальной) цены гражданско-правового договора на поставку продуктов питания</t>
  </si>
  <si>
    <t>6*</t>
  </si>
  <si>
    <t>7*</t>
  </si>
  <si>
    <t>вх. № 132 от 29.11.2017 г.</t>
  </si>
  <si>
    <t>вх. № 130 от 15.11.2017 г.</t>
  </si>
  <si>
    <t>вх. № 116 от 07.11.2017 г.</t>
  </si>
  <si>
    <t>вх. № 119 от 07.11.2017 г.</t>
  </si>
  <si>
    <t>вх. № 121 от 07.11.2017 г.</t>
  </si>
  <si>
    <t>вх. № 120 от 07.11.2017 г.</t>
  </si>
  <si>
    <t>вх. № 118 от 07.11.2017 г.</t>
  </si>
  <si>
    <t>Ф.И.О.   Директор                       В.В.Погребняк                  Подпись ______________________</t>
  </si>
  <si>
    <t>Дата составления сводной  таблицы    06.12.2017 г.</t>
  </si>
  <si>
    <t>Колбаса варено-копченая</t>
  </si>
  <si>
    <t>Сыр полутвердый</t>
  </si>
  <si>
    <t>Плоды шиповника</t>
  </si>
  <si>
    <t>Сорт Экстра. Половинки плодов обработанные, без косточки, хорошо высушенные, без загрязнения, без гнили и плесени, без посторонней примеси. Упаковка в полиэтиленовые пакеты  не менее 5кг. и не более 10 кг. ГОСТ 32896-2014. урожай 2017 г.</t>
  </si>
  <si>
    <t>Высший сорт, плоды цельные, хорошо высушенные, без загрязнения, без гнили и плесени, без посторонней примеси. Упаковка в полиэтиленовые пакеты  от 5кг. и не более 10 кг. ГОСТ 32896-2014. Урожай 2017 г.</t>
  </si>
  <si>
    <t>Плоды цельные, хорошо высушенные, без загрязнений, без гнили и плесени, без посторонней примеси. Упаковка в полиэтиленовые пакеты не менее 5кг. и не более 10кг. ГОСТ 1994-93. урожай 2017 г.</t>
  </si>
  <si>
    <t>Плоды группы А, целые, хорошо высушенные, с косточкой, с неповрежденной кожицей не слипающиеся при сжатии, без загрязнения. Цвет от желтого до оранжево-красного, вкус и запах свойственный фруктам данного вида, без признаков плесени или спиртового брожения без постороннего запаха. Фасованные в полиэтиленовые пакеты не более 10 кг. ГОСТ 32896-2014. урожай 2017 г.</t>
  </si>
  <si>
    <t>Категория Экстра. Однородная концентрированная масса ярко выраженного красного  цвета, вкус и запах без горечи и пригара,  с содержанием сухих веществ 25-30%, без  искусственных красителей, не содержит  ГМО, без стабилизаторов и крахмала, банка стеклянная не менее 750 гр. и не более 1000 гр. без повреждений и признаков бомбажа. ГОСТ Р 54678-2011. Срок годности 3 года</t>
  </si>
  <si>
    <t>Сыры полутвердые. Российский и (или) Голландский. Форма шаровидная и (или)  прямоугольный брусок со слегка выпуклыми боковыми поверхностями и округлыми гранями. С массовой долей жира не менее 45%, не более 50 %  без растительных добавок, плотной сливочной консистенции, корка прочная ровная  без повреждений. В массе выпуска не менее  4кг, не более  6кг. Цвет от белого до светло-желтого, вкус выраженный сырный, запах  свойственный данному наименованию, консистенция эластичная, однородная по всей массе. На разрезе сыр имеет рисунок состоящий из глазков круглой формы. упаковка без повреждений. Жировая фаза сыра должна содержать только молочный жир коровьего молока. ГОСТ 32260-2013. ТР ТС 033/2013. Срок годности не более 120 сут.</t>
  </si>
  <si>
    <t>Мясной продукт категории А.  Без ароматизаторов, стабилизаторов, пищевых добавок, ускорителей созревания, крахмала, соевых добавок. Сервелат имеет зернистую структуру. Шпик белого и (или) чуть розоватого оттенка, диаметр зерна не более 3-х мм. Сухая, чистая   оболочка.  ГОСТ Р 55455-2013. ТР ТС 034/2013. Срок годности 30 суток.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</si>
</sst>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 _₽_-;\-* #,##0.00\ _₽_-;_-* &quot;-&quot;??\ _₽_-;_-@_-"/>
  </numFmts>
  <fonts count="18" x14ac:knownFonts="1">
    <font>
      <sz val="11"/>
      <color theme="1"/>
      <name val="Calibri"/>
      <family val="2"/>
      <charset val="204"/>
      <scheme val="minor"/>
    </font>
    <font>
      <sz val="10"/>
      <color theme="1"/>
      <name val="Times New Roman"/>
      <family val="1"/>
      <charset val="204"/>
    </font>
    <font>
      <sz val="12"/>
      <color indexed="8"/>
      <name val="Times New Roman"/>
      <family val="1"/>
      <charset val="204"/>
    </font>
    <font>
      <sz val="12"/>
      <color rgb="FF000000"/>
      <name val="Times New Roman"/>
      <family val="1"/>
      <charset val="204"/>
    </font>
    <font>
      <b/>
      <sz val="10"/>
      <color rgb="FF000000"/>
      <name val="Times New Roman"/>
      <family val="1"/>
      <charset val="204"/>
    </font>
    <font>
      <b/>
      <sz val="12"/>
      <color theme="1"/>
      <name val="Times New Roman"/>
      <family val="1"/>
      <charset val="204"/>
    </font>
    <font>
      <sz val="8"/>
      <color theme="1"/>
      <name val="Times New Roman"/>
      <family val="1"/>
      <charset val="204"/>
    </font>
    <font>
      <sz val="11"/>
      <color theme="1"/>
      <name val="Times New Roman"/>
      <family val="1"/>
      <charset val="204"/>
    </font>
    <font>
      <b/>
      <sz val="11"/>
      <color theme="1"/>
      <name val="Times New Roman"/>
      <family val="1"/>
      <charset val="204"/>
    </font>
    <font>
      <sz val="11"/>
      <color indexed="8"/>
      <name val="Times New Roman"/>
      <family val="1"/>
      <charset val="204"/>
    </font>
    <font>
      <sz val="10"/>
      <color rgb="FF000000"/>
      <name val="Times New Roman"/>
      <family val="1"/>
      <charset val="204"/>
    </font>
    <font>
      <sz val="11"/>
      <color rgb="FF000000"/>
      <name val="Times New Roman"/>
      <family val="1"/>
      <charset val="204"/>
    </font>
    <font>
      <b/>
      <sz val="10"/>
      <color theme="1"/>
      <name val="Times New Roman"/>
      <family val="1"/>
      <charset val="204"/>
    </font>
    <font>
      <sz val="11"/>
      <name val="Times New Roman"/>
      <family val="1"/>
      <charset val="204"/>
    </font>
    <font>
      <b/>
      <sz val="11"/>
      <name val="Times New Roman"/>
      <family val="1"/>
      <charset val="204"/>
    </font>
    <font>
      <sz val="12"/>
      <name val="Times New Roman"/>
      <family val="1"/>
      <charset val="204"/>
    </font>
    <font>
      <b/>
      <sz val="11"/>
      <color rgb="FF000000"/>
      <name val="Times New Roman"/>
      <family val="1"/>
      <charset val="204"/>
    </font>
    <font>
      <sz val="11"/>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3" fontId="17" fillId="0" borderId="0" applyFont="0" applyFill="0" applyBorder="0" applyAlignment="0" applyProtection="0"/>
  </cellStyleXfs>
  <cellXfs count="74">
    <xf numFmtId="0" fontId="0" fillId="0" borderId="0" xfId="0"/>
    <xf numFmtId="0" fontId="7" fillId="0" borderId="0" xfId="0" applyFont="1"/>
    <xf numFmtId="0" fontId="9" fillId="0" borderId="0" xfId="0" applyFont="1" applyAlignment="1"/>
    <xf numFmtId="0" fontId="9" fillId="0" borderId="0" xfId="0" applyFont="1"/>
    <xf numFmtId="2" fontId="11" fillId="0" borderId="1" xfId="0" applyNumberFormat="1" applyFont="1" applyBorder="1" applyAlignment="1">
      <alignment horizontal="center" vertical="center"/>
    </xf>
    <xf numFmtId="0" fontId="3" fillId="0" borderId="0" xfId="0" applyFont="1" applyBorder="1" applyAlignment="1">
      <alignment horizontal="center" vertical="center" wrapText="1"/>
    </xf>
    <xf numFmtId="0" fontId="7" fillId="0" borderId="0" xfId="0" applyFont="1" applyBorder="1" applyAlignment="1">
      <alignment horizontal="left"/>
    </xf>
    <xf numFmtId="2" fontId="12" fillId="0" borderId="1" xfId="0" applyNumberFormat="1" applyFont="1" applyBorder="1" applyAlignment="1">
      <alignment horizontal="center"/>
    </xf>
    <xf numFmtId="0" fontId="2" fillId="0" borderId="0" xfId="0" applyFont="1" applyAlignment="1"/>
    <xf numFmtId="0" fontId="7" fillId="0" borderId="0" xfId="0" applyFont="1" applyAlignment="1"/>
    <xf numFmtId="0" fontId="10" fillId="2" borderId="1" xfId="0" applyFont="1" applyFill="1" applyBorder="1" applyAlignment="1">
      <alignment horizontal="center" vertical="top"/>
    </xf>
    <xf numFmtId="0" fontId="11" fillId="2" borderId="1" xfId="0" applyFont="1" applyFill="1" applyBorder="1" applyAlignment="1">
      <alignment vertical="top" wrapText="1"/>
    </xf>
    <xf numFmtId="0" fontId="11" fillId="2" borderId="1" xfId="0" applyFont="1" applyFill="1" applyBorder="1" applyAlignment="1">
      <alignment horizontal="center" vertical="top"/>
    </xf>
    <xf numFmtId="0" fontId="4" fillId="2" borderId="1" xfId="0" applyFont="1" applyFill="1" applyBorder="1" applyAlignment="1">
      <alignment horizontal="left" vertical="center"/>
    </xf>
    <xf numFmtId="0" fontId="3" fillId="0" borderId="0" xfId="0" applyFont="1" applyBorder="1" applyAlignment="1">
      <alignment horizontal="left" vertical="center" wrapText="1"/>
    </xf>
    <xf numFmtId="0" fontId="1" fillId="0" borderId="1" xfId="0" applyFont="1" applyBorder="1" applyAlignment="1">
      <alignment horizontal="center" vertical="center" wrapText="1"/>
    </xf>
    <xf numFmtId="0" fontId="5" fillId="0" borderId="0" xfId="0" applyFont="1" applyBorder="1" applyAlignment="1">
      <alignment horizontal="left" vertical="center"/>
    </xf>
    <xf numFmtId="0" fontId="0" fillId="0" borderId="0" xfId="0" applyAlignment="1">
      <alignment wrapText="1"/>
    </xf>
    <xf numFmtId="0" fontId="5" fillId="0" borderId="1" xfId="0" applyFont="1" applyBorder="1" applyAlignment="1">
      <alignment horizontal="left" vertical="center"/>
    </xf>
    <xf numFmtId="0" fontId="10" fillId="2" borderId="1" xfId="0" applyFont="1" applyFill="1" applyBorder="1" applyAlignment="1">
      <alignment vertical="top" wrapText="1"/>
    </xf>
    <xf numFmtId="2" fontId="11" fillId="2" borderId="1" xfId="0" applyNumberFormat="1" applyFont="1" applyFill="1" applyBorder="1" applyAlignment="1">
      <alignment horizontal="center" vertical="top"/>
    </xf>
    <xf numFmtId="2" fontId="13" fillId="2" borderId="1" xfId="0" applyNumberFormat="1" applyFont="1" applyFill="1" applyBorder="1" applyAlignment="1">
      <alignment horizontal="center" vertical="top"/>
    </xf>
    <xf numFmtId="0" fontId="0" fillId="2" borderId="0" xfId="0" applyFill="1"/>
    <xf numFmtId="0" fontId="12" fillId="2" borderId="0" xfId="0" applyFont="1" applyFill="1" applyAlignment="1"/>
    <xf numFmtId="0" fontId="8" fillId="2" borderId="0" xfId="0" applyFont="1" applyFill="1"/>
    <xf numFmtId="0" fontId="8" fillId="2" borderId="0" xfId="0" applyFont="1" applyFill="1" applyAlignment="1">
      <alignment horizontal="center" wrapText="1"/>
    </xf>
    <xf numFmtId="0" fontId="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6" fillId="2" borderId="2" xfId="0" applyFont="1" applyFill="1" applyBorder="1" applyAlignment="1">
      <alignment horizontal="center" vertical="center"/>
    </xf>
    <xf numFmtId="2" fontId="11" fillId="2" borderId="2" xfId="0" applyNumberFormat="1" applyFont="1" applyFill="1" applyBorder="1" applyAlignment="1">
      <alignment horizontal="center" vertical="center"/>
    </xf>
    <xf numFmtId="2" fontId="16" fillId="2" borderId="2" xfId="0" applyNumberFormat="1" applyFont="1" applyFill="1" applyBorder="1" applyAlignment="1">
      <alignment horizontal="center" vertical="center"/>
    </xf>
    <xf numFmtId="0" fontId="7" fillId="2" borderId="0" xfId="0" applyFont="1" applyFill="1" applyBorder="1" applyAlignment="1">
      <alignment horizontal="left"/>
    </xf>
    <xf numFmtId="0" fontId="3" fillId="2" borderId="0"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2" fillId="2" borderId="0" xfId="0" applyFont="1" applyFill="1" applyAlignment="1"/>
    <xf numFmtId="0" fontId="7" fillId="2" borderId="0" xfId="0" applyFont="1" applyFill="1"/>
    <xf numFmtId="0" fontId="9" fillId="2" borderId="0" xfId="0" applyFont="1" applyFill="1"/>
    <xf numFmtId="43" fontId="11" fillId="2" borderId="1" xfId="1" applyFont="1" applyFill="1" applyBorder="1" applyAlignment="1">
      <alignment horizontal="center" vertical="center"/>
    </xf>
    <xf numFmtId="0" fontId="8" fillId="2" borderId="0" xfId="0" applyFont="1" applyFill="1" applyAlignment="1">
      <alignment horizontal="center" wrapText="1"/>
    </xf>
    <xf numFmtId="0" fontId="3" fillId="2" borderId="0" xfId="0" applyFont="1" applyFill="1" applyBorder="1" applyAlignment="1">
      <alignment horizontal="left" vertical="center" wrapText="1"/>
    </xf>
    <xf numFmtId="0" fontId="7" fillId="2" borderId="0" xfId="0" applyFont="1" applyFill="1" applyBorder="1" applyAlignment="1">
      <alignment horizontal="left" wrapText="1"/>
    </xf>
    <xf numFmtId="0" fontId="2" fillId="2" borderId="0" xfId="0" applyFont="1" applyFill="1" applyAlignment="1">
      <alignment wrapText="1"/>
    </xf>
    <xf numFmtId="0" fontId="7" fillId="2" borderId="0" xfId="0" applyFont="1" applyFill="1" applyAlignment="1">
      <alignment wrapText="1"/>
    </xf>
    <xf numFmtId="0" fontId="0" fillId="2" borderId="0" xfId="0" applyFill="1" applyAlignment="1">
      <alignment wrapText="1"/>
    </xf>
    <xf numFmtId="43" fontId="12" fillId="2" borderId="1" xfId="1" applyNumberFormat="1" applyFont="1" applyFill="1" applyBorder="1" applyAlignment="1">
      <alignment horizontal="center"/>
    </xf>
    <xf numFmtId="0" fontId="3" fillId="2" borderId="0" xfId="0" applyFont="1" applyFill="1" applyBorder="1" applyAlignment="1">
      <alignment horizontal="left" vertical="center" wrapText="1"/>
    </xf>
    <xf numFmtId="0" fontId="8" fillId="2" borderId="0" xfId="0" applyFont="1" applyFill="1" applyAlignment="1">
      <alignment horizontal="center" wrapText="1"/>
    </xf>
    <xf numFmtId="0" fontId="1" fillId="2" borderId="1" xfId="0" applyFont="1" applyFill="1" applyBorder="1" applyAlignment="1">
      <alignment horizontal="center" vertical="center" wrapText="1"/>
    </xf>
    <xf numFmtId="0" fontId="8" fillId="2" borderId="0" xfId="0" applyFont="1" applyFill="1" applyAlignment="1">
      <alignment horizontal="justify" vertical="justify" wrapText="1"/>
    </xf>
    <xf numFmtId="0" fontId="11" fillId="2" borderId="1" xfId="0" applyFont="1" applyFill="1" applyBorder="1" applyAlignment="1">
      <alignment horizontal="justify" vertical="justify" wrapText="1"/>
    </xf>
    <xf numFmtId="0" fontId="7" fillId="2" borderId="0" xfId="0" applyFont="1" applyFill="1" applyBorder="1" applyAlignment="1">
      <alignment horizontal="justify" vertical="justify"/>
    </xf>
    <xf numFmtId="0" fontId="3" fillId="2" borderId="0" xfId="0" applyFont="1" applyFill="1" applyBorder="1" applyAlignment="1">
      <alignment horizontal="justify" vertical="justify" wrapText="1"/>
    </xf>
    <xf numFmtId="0" fontId="7" fillId="2" borderId="0" xfId="0" applyFont="1" applyFill="1" applyAlignment="1">
      <alignment horizontal="justify" vertical="justify"/>
    </xf>
    <xf numFmtId="0" fontId="0" fillId="2" borderId="0" xfId="0" applyFill="1" applyAlignment="1">
      <alignment horizontal="justify" vertical="justify"/>
    </xf>
    <xf numFmtId="0" fontId="8" fillId="2" borderId="0" xfId="0" applyFont="1" applyFill="1" applyAlignment="1">
      <alignment horizontal="center" wrapText="1"/>
    </xf>
    <xf numFmtId="0" fontId="5" fillId="2" borderId="3" xfId="0" applyFont="1" applyFill="1" applyBorder="1" applyAlignment="1">
      <alignment horizontal="left" vertical="center"/>
    </xf>
    <xf numFmtId="0" fontId="6"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 xfId="0" applyFont="1" applyFill="1" applyBorder="1" applyAlignment="1">
      <alignment horizontal="justify" vertical="justify" wrapText="1"/>
    </xf>
    <xf numFmtId="0" fontId="1" fillId="2" borderId="5" xfId="0" applyFont="1" applyFill="1" applyBorder="1" applyAlignment="1">
      <alignment horizontal="center" vertical="center" wrapText="1"/>
    </xf>
    <xf numFmtId="0" fontId="15" fillId="2" borderId="0" xfId="0" applyFont="1" applyFill="1" applyBorder="1" applyAlignment="1">
      <alignment horizontal="left" vertical="center" wrapText="1"/>
    </xf>
    <xf numFmtId="0" fontId="12" fillId="2" borderId="0" xfId="0" applyFont="1" applyFill="1" applyAlignment="1">
      <alignment horizontal="left" wrapText="1"/>
    </xf>
    <xf numFmtId="0" fontId="4" fillId="2" borderId="1"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2" xfId="0" applyFont="1" applyFill="1" applyBorder="1" applyAlignment="1">
      <alignment horizontal="left" vertical="center"/>
    </xf>
    <xf numFmtId="0" fontId="2" fillId="2" borderId="0" xfId="0" applyFont="1" applyFill="1" applyAlignment="1">
      <alignment horizontal="left"/>
    </xf>
    <xf numFmtId="0" fontId="3" fillId="0" borderId="0" xfId="0" applyFont="1" applyBorder="1" applyAlignment="1">
      <alignment horizontal="left" vertical="center" wrapText="1"/>
    </xf>
    <xf numFmtId="0" fontId="8" fillId="0" borderId="0" xfId="0" applyFont="1" applyAlignment="1">
      <alignment horizont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left" vertical="center"/>
    </xf>
    <xf numFmtId="0" fontId="14" fillId="3" borderId="0" xfId="0" applyFont="1" applyFill="1" applyAlignment="1">
      <alignment horizontal="left"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
  <sheetViews>
    <sheetView tabSelected="1" topLeftCell="A17" zoomScale="80" zoomScaleNormal="80" workbookViewId="0">
      <selection activeCell="C19" sqref="C19"/>
    </sheetView>
  </sheetViews>
  <sheetFormatPr defaultRowHeight="15" x14ac:dyDescent="0.25"/>
  <cols>
    <col min="1" max="1" width="6" style="22" customWidth="1"/>
    <col min="2" max="2" width="16" style="43" customWidth="1"/>
    <col min="3" max="3" width="50.140625" style="53" customWidth="1"/>
    <col min="4" max="4" width="7.140625" style="22" customWidth="1"/>
    <col min="5" max="5" width="7.42578125" style="22" customWidth="1"/>
    <col min="6" max="12" width="9.140625" style="22"/>
    <col min="13" max="13" width="10.28515625" style="22" customWidth="1"/>
    <col min="14" max="14" width="15" style="22" customWidth="1"/>
    <col min="15" max="16384" width="9.140625" style="22"/>
  </cols>
  <sheetData>
    <row r="1" spans="1:14" x14ac:dyDescent="0.25">
      <c r="A1" s="54" t="s">
        <v>35</v>
      </c>
      <c r="B1" s="54"/>
      <c r="C1" s="54"/>
      <c r="D1" s="54"/>
      <c r="E1" s="54"/>
      <c r="F1" s="54"/>
      <c r="G1" s="54"/>
      <c r="H1" s="54"/>
      <c r="I1" s="54"/>
      <c r="J1" s="54"/>
      <c r="K1" s="54"/>
      <c r="L1" s="54"/>
      <c r="M1" s="54"/>
      <c r="N1" s="54"/>
    </row>
    <row r="2" spans="1:14" s="23" customFormat="1" ht="12.75" x14ac:dyDescent="0.2">
      <c r="A2" s="62" t="s">
        <v>32</v>
      </c>
      <c r="B2" s="62"/>
      <c r="C2" s="62"/>
      <c r="D2" s="62"/>
      <c r="E2" s="62"/>
      <c r="F2" s="62"/>
      <c r="G2" s="62"/>
      <c r="H2" s="62"/>
      <c r="I2" s="62"/>
      <c r="J2" s="62"/>
      <c r="K2" s="62"/>
      <c r="L2" s="62"/>
      <c r="M2" s="62"/>
      <c r="N2" s="62"/>
    </row>
    <row r="3" spans="1:14" x14ac:dyDescent="0.25">
      <c r="A3" s="24"/>
      <c r="B3" s="38"/>
      <c r="C3" s="48"/>
      <c r="D3" s="25"/>
      <c r="E3" s="25"/>
      <c r="F3" s="25"/>
      <c r="G3" s="25"/>
      <c r="H3" s="46"/>
      <c r="I3" s="46"/>
      <c r="J3" s="46"/>
      <c r="K3" s="46"/>
      <c r="L3" s="25"/>
      <c r="M3" s="25"/>
      <c r="N3" s="25"/>
    </row>
    <row r="4" spans="1:14" ht="15.75" x14ac:dyDescent="0.25">
      <c r="A4" s="55" t="s">
        <v>28</v>
      </c>
      <c r="B4" s="55"/>
      <c r="C4" s="55"/>
      <c r="D4" s="55"/>
      <c r="E4" s="55"/>
      <c r="F4" s="55"/>
      <c r="G4" s="55"/>
      <c r="H4" s="55"/>
      <c r="I4" s="55"/>
      <c r="J4" s="55"/>
      <c r="K4" s="55"/>
      <c r="L4" s="55"/>
      <c r="M4" s="55"/>
      <c r="N4" s="55"/>
    </row>
    <row r="5" spans="1:14" x14ac:dyDescent="0.25">
      <c r="A5" s="56" t="s">
        <v>0</v>
      </c>
      <c r="B5" s="57" t="s">
        <v>9</v>
      </c>
      <c r="C5" s="59" t="s">
        <v>10</v>
      </c>
      <c r="D5" s="57" t="s">
        <v>11</v>
      </c>
      <c r="E5" s="57" t="s">
        <v>1</v>
      </c>
      <c r="F5" s="57" t="s">
        <v>2</v>
      </c>
      <c r="G5" s="57"/>
      <c r="H5" s="57"/>
      <c r="I5" s="57"/>
      <c r="J5" s="57"/>
      <c r="K5" s="57"/>
      <c r="L5" s="57"/>
      <c r="M5" s="58" t="s">
        <v>6</v>
      </c>
      <c r="N5" s="58" t="s">
        <v>7</v>
      </c>
    </row>
    <row r="6" spans="1:14" x14ac:dyDescent="0.25">
      <c r="A6" s="56"/>
      <c r="B6" s="58"/>
      <c r="C6" s="59"/>
      <c r="D6" s="57"/>
      <c r="E6" s="57"/>
      <c r="F6" s="26" t="s">
        <v>3</v>
      </c>
      <c r="G6" s="26" t="s">
        <v>4</v>
      </c>
      <c r="H6" s="47" t="s">
        <v>5</v>
      </c>
      <c r="I6" s="47" t="s">
        <v>13</v>
      </c>
      <c r="J6" s="47" t="s">
        <v>14</v>
      </c>
      <c r="K6" s="47" t="s">
        <v>36</v>
      </c>
      <c r="L6" s="26" t="s">
        <v>37</v>
      </c>
      <c r="M6" s="60"/>
      <c r="N6" s="60"/>
    </row>
    <row r="7" spans="1:14" ht="75" x14ac:dyDescent="0.25">
      <c r="A7" s="10">
        <v>1</v>
      </c>
      <c r="B7" s="11" t="s">
        <v>49</v>
      </c>
      <c r="C7" s="49" t="s">
        <v>52</v>
      </c>
      <c r="D7" s="27" t="s">
        <v>29</v>
      </c>
      <c r="E7" s="28">
        <v>20</v>
      </c>
      <c r="F7" s="29">
        <v>130</v>
      </c>
      <c r="G7" s="29">
        <v>0</v>
      </c>
      <c r="H7" s="29">
        <v>300</v>
      </c>
      <c r="I7" s="29">
        <v>307</v>
      </c>
      <c r="J7" s="29">
        <v>0</v>
      </c>
      <c r="K7" s="29">
        <v>307</v>
      </c>
      <c r="L7" s="29">
        <v>0</v>
      </c>
      <c r="M7" s="30">
        <v>261</v>
      </c>
      <c r="N7" s="13"/>
    </row>
    <row r="8" spans="1:14" x14ac:dyDescent="0.25">
      <c r="A8" s="63" t="s">
        <v>12</v>
      </c>
      <c r="B8" s="63"/>
      <c r="C8" s="63"/>
      <c r="D8" s="63"/>
      <c r="E8" s="63"/>
      <c r="F8" s="63"/>
      <c r="G8" s="63"/>
      <c r="H8" s="63"/>
      <c r="I8" s="63"/>
      <c r="J8" s="63"/>
      <c r="K8" s="63"/>
      <c r="L8" s="63"/>
      <c r="M8" s="63"/>
      <c r="N8" s="37">
        <f>M7*E7</f>
        <v>5220</v>
      </c>
    </row>
    <row r="9" spans="1:14" ht="75" x14ac:dyDescent="0.25">
      <c r="A9" s="10">
        <v>2</v>
      </c>
      <c r="B9" s="11" t="s">
        <v>30</v>
      </c>
      <c r="C9" s="49" t="s">
        <v>50</v>
      </c>
      <c r="D9" s="27" t="s">
        <v>29</v>
      </c>
      <c r="E9" s="28">
        <v>50</v>
      </c>
      <c r="F9" s="29">
        <v>200</v>
      </c>
      <c r="G9" s="29">
        <v>170</v>
      </c>
      <c r="H9" s="29">
        <v>300</v>
      </c>
      <c r="I9" s="29">
        <v>307</v>
      </c>
      <c r="J9" s="29">
        <v>0</v>
      </c>
      <c r="K9" s="29">
        <v>307</v>
      </c>
      <c r="L9" s="29">
        <v>0</v>
      </c>
      <c r="M9" s="30">
        <v>256.8</v>
      </c>
      <c r="N9" s="37">
        <f>M6*E6</f>
        <v>0</v>
      </c>
    </row>
    <row r="10" spans="1:14" x14ac:dyDescent="0.25">
      <c r="A10" s="64" t="s">
        <v>12</v>
      </c>
      <c r="B10" s="65"/>
      <c r="C10" s="65"/>
      <c r="D10" s="65"/>
      <c r="E10" s="65"/>
      <c r="F10" s="65"/>
      <c r="G10" s="65"/>
      <c r="H10" s="65"/>
      <c r="I10" s="65"/>
      <c r="J10" s="65"/>
      <c r="K10" s="65"/>
      <c r="L10" s="65"/>
      <c r="M10" s="66"/>
      <c r="N10" s="37">
        <f t="shared" ref="N10" si="0">M9*E9</f>
        <v>12840</v>
      </c>
    </row>
    <row r="11" spans="1:14" ht="120" x14ac:dyDescent="0.25">
      <c r="A11" s="10">
        <v>3</v>
      </c>
      <c r="B11" s="11" t="s">
        <v>34</v>
      </c>
      <c r="C11" s="49" t="s">
        <v>53</v>
      </c>
      <c r="D11" s="27" t="s">
        <v>29</v>
      </c>
      <c r="E11" s="28">
        <v>30</v>
      </c>
      <c r="F11" s="29">
        <v>200</v>
      </c>
      <c r="G11" s="29">
        <v>160</v>
      </c>
      <c r="H11" s="29">
        <v>190</v>
      </c>
      <c r="I11" s="29">
        <v>197</v>
      </c>
      <c r="J11" s="29">
        <v>0</v>
      </c>
      <c r="K11" s="29">
        <v>197</v>
      </c>
      <c r="L11" s="29">
        <v>0</v>
      </c>
      <c r="M11" s="30">
        <v>188.8</v>
      </c>
      <c r="N11" s="37">
        <f>M8*E8</f>
        <v>0</v>
      </c>
    </row>
    <row r="12" spans="1:14" x14ac:dyDescent="0.25">
      <c r="A12" s="64" t="s">
        <v>12</v>
      </c>
      <c r="B12" s="65"/>
      <c r="C12" s="65"/>
      <c r="D12" s="65"/>
      <c r="E12" s="65"/>
      <c r="F12" s="65"/>
      <c r="G12" s="65"/>
      <c r="H12" s="65"/>
      <c r="I12" s="65"/>
      <c r="J12" s="65"/>
      <c r="K12" s="65"/>
      <c r="L12" s="65"/>
      <c r="M12" s="66"/>
      <c r="N12" s="37">
        <f t="shared" ref="N12:N18" si="1">M11*E11</f>
        <v>5664</v>
      </c>
    </row>
    <row r="13" spans="1:14" ht="120" x14ac:dyDescent="0.25">
      <c r="A13" s="10">
        <v>4</v>
      </c>
      <c r="B13" s="11" t="s">
        <v>31</v>
      </c>
      <c r="C13" s="49" t="s">
        <v>54</v>
      </c>
      <c r="D13" s="27" t="s">
        <v>18</v>
      </c>
      <c r="E13" s="28">
        <v>150</v>
      </c>
      <c r="F13" s="29">
        <v>160</v>
      </c>
      <c r="G13" s="29">
        <v>240</v>
      </c>
      <c r="H13" s="29">
        <v>0</v>
      </c>
      <c r="I13" s="29">
        <v>0</v>
      </c>
      <c r="J13" s="29">
        <v>185</v>
      </c>
      <c r="K13" s="29">
        <v>170</v>
      </c>
      <c r="L13" s="29">
        <v>180</v>
      </c>
      <c r="M13" s="30">
        <v>187</v>
      </c>
      <c r="N13" s="37">
        <f t="shared" si="1"/>
        <v>0</v>
      </c>
    </row>
    <row r="14" spans="1:14" x14ac:dyDescent="0.25">
      <c r="A14" s="64" t="s">
        <v>12</v>
      </c>
      <c r="B14" s="65"/>
      <c r="C14" s="65"/>
      <c r="D14" s="65"/>
      <c r="E14" s="65"/>
      <c r="F14" s="65"/>
      <c r="G14" s="65"/>
      <c r="H14" s="65"/>
      <c r="I14" s="65"/>
      <c r="J14" s="65"/>
      <c r="K14" s="65"/>
      <c r="L14" s="65"/>
      <c r="M14" s="66"/>
      <c r="N14" s="37">
        <f t="shared" si="1"/>
        <v>28050</v>
      </c>
    </row>
    <row r="15" spans="1:14" ht="75" x14ac:dyDescent="0.25">
      <c r="A15" s="10">
        <v>5</v>
      </c>
      <c r="B15" s="11" t="s">
        <v>33</v>
      </c>
      <c r="C15" s="49" t="s">
        <v>51</v>
      </c>
      <c r="D15" s="27" t="s">
        <v>29</v>
      </c>
      <c r="E15" s="28">
        <v>50</v>
      </c>
      <c r="F15" s="29">
        <v>135</v>
      </c>
      <c r="G15" s="29">
        <v>90</v>
      </c>
      <c r="H15" s="29">
        <v>160</v>
      </c>
      <c r="I15" s="29">
        <v>167</v>
      </c>
      <c r="J15" s="29">
        <v>0</v>
      </c>
      <c r="K15" s="29">
        <v>167</v>
      </c>
      <c r="L15" s="29">
        <v>0</v>
      </c>
      <c r="M15" s="30">
        <v>143.80000000000001</v>
      </c>
      <c r="N15" s="37">
        <f t="shared" si="1"/>
        <v>0</v>
      </c>
    </row>
    <row r="16" spans="1:14" x14ac:dyDescent="0.25">
      <c r="A16" s="64" t="s">
        <v>12</v>
      </c>
      <c r="B16" s="65"/>
      <c r="C16" s="65"/>
      <c r="D16" s="65"/>
      <c r="E16" s="65"/>
      <c r="F16" s="65"/>
      <c r="G16" s="65"/>
      <c r="H16" s="65"/>
      <c r="I16" s="65"/>
      <c r="J16" s="65"/>
      <c r="K16" s="65"/>
      <c r="L16" s="65"/>
      <c r="M16" s="66"/>
      <c r="N16" s="37">
        <f t="shared" si="1"/>
        <v>7190.0000000000009</v>
      </c>
    </row>
    <row r="17" spans="1:14" ht="255" x14ac:dyDescent="0.25">
      <c r="A17" s="10">
        <v>6</v>
      </c>
      <c r="B17" s="11" t="s">
        <v>48</v>
      </c>
      <c r="C17" s="49" t="s">
        <v>55</v>
      </c>
      <c r="D17" s="27" t="s">
        <v>29</v>
      </c>
      <c r="E17" s="28">
        <v>700</v>
      </c>
      <c r="F17" s="29">
        <v>420</v>
      </c>
      <c r="G17" s="29">
        <v>380</v>
      </c>
      <c r="H17" s="29">
        <v>0</v>
      </c>
      <c r="I17" s="29">
        <v>0</v>
      </c>
      <c r="J17" s="29">
        <v>450</v>
      </c>
      <c r="K17" s="29">
        <v>400</v>
      </c>
      <c r="L17" s="29">
        <v>420</v>
      </c>
      <c r="M17" s="30">
        <v>414</v>
      </c>
      <c r="N17" s="37"/>
    </row>
    <row r="18" spans="1:14" x14ac:dyDescent="0.25">
      <c r="A18" s="64" t="s">
        <v>12</v>
      </c>
      <c r="B18" s="65"/>
      <c r="C18" s="65"/>
      <c r="D18" s="65"/>
      <c r="E18" s="65"/>
      <c r="F18" s="65"/>
      <c r="G18" s="65"/>
      <c r="H18" s="65"/>
      <c r="I18" s="65"/>
      <c r="J18" s="65"/>
      <c r="K18" s="65"/>
      <c r="L18" s="65"/>
      <c r="M18" s="66"/>
      <c r="N18" s="37">
        <f t="shared" si="1"/>
        <v>289800</v>
      </c>
    </row>
    <row r="19" spans="1:14" ht="105" x14ac:dyDescent="0.25">
      <c r="A19" s="10">
        <v>7</v>
      </c>
      <c r="B19" s="11" t="s">
        <v>47</v>
      </c>
      <c r="C19" s="49" t="s">
        <v>56</v>
      </c>
      <c r="D19" s="27" t="s">
        <v>29</v>
      </c>
      <c r="E19" s="28">
        <v>300</v>
      </c>
      <c r="F19" s="29">
        <v>400</v>
      </c>
      <c r="G19" s="29">
        <v>410</v>
      </c>
      <c r="H19" s="29">
        <v>0</v>
      </c>
      <c r="I19" s="29">
        <v>0</v>
      </c>
      <c r="J19" s="29">
        <v>485</v>
      </c>
      <c r="K19" s="29">
        <v>500</v>
      </c>
      <c r="L19" s="29">
        <v>480</v>
      </c>
      <c r="M19" s="30">
        <v>455</v>
      </c>
      <c r="N19" s="37"/>
    </row>
    <row r="20" spans="1:14" x14ac:dyDescent="0.25">
      <c r="A20" s="64" t="s">
        <v>12</v>
      </c>
      <c r="B20" s="65"/>
      <c r="C20" s="65"/>
      <c r="D20" s="65"/>
      <c r="E20" s="65"/>
      <c r="F20" s="65"/>
      <c r="G20" s="65"/>
      <c r="H20" s="65"/>
      <c r="I20" s="65"/>
      <c r="J20" s="65"/>
      <c r="K20" s="65"/>
      <c r="L20" s="65"/>
      <c r="M20" s="66"/>
      <c r="N20" s="37">
        <f t="shared" ref="N20" si="2">M19*E19</f>
        <v>136500</v>
      </c>
    </row>
    <row r="21" spans="1:14" x14ac:dyDescent="0.25">
      <c r="A21" s="64" t="s">
        <v>15</v>
      </c>
      <c r="B21" s="65"/>
      <c r="C21" s="65"/>
      <c r="D21" s="65"/>
      <c r="E21" s="65"/>
      <c r="F21" s="65"/>
      <c r="G21" s="65"/>
      <c r="H21" s="65"/>
      <c r="I21" s="65"/>
      <c r="J21" s="65"/>
      <c r="K21" s="65"/>
      <c r="L21" s="65"/>
      <c r="M21" s="66"/>
      <c r="N21" s="44">
        <f>SUM(N8:N20)</f>
        <v>485264</v>
      </c>
    </row>
    <row r="22" spans="1:14" x14ac:dyDescent="0.25">
      <c r="A22" s="31"/>
      <c r="B22" s="40"/>
      <c r="C22" s="50"/>
      <c r="D22" s="31"/>
      <c r="E22" s="31"/>
      <c r="F22" s="31"/>
      <c r="G22" s="31"/>
      <c r="H22" s="31"/>
      <c r="I22" s="31"/>
      <c r="J22" s="31"/>
      <c r="K22" s="31"/>
      <c r="L22" s="31"/>
      <c r="M22" s="31"/>
      <c r="N22" s="31"/>
    </row>
    <row r="23" spans="1:14" ht="15.75" x14ac:dyDescent="0.25">
      <c r="A23" s="32">
        <v>1</v>
      </c>
      <c r="B23" s="61" t="s">
        <v>38</v>
      </c>
      <c r="C23" s="61"/>
      <c r="D23" s="61"/>
      <c r="E23" s="61"/>
      <c r="F23" s="61"/>
      <c r="G23" s="61"/>
      <c r="H23" s="61"/>
      <c r="I23" s="61"/>
      <c r="J23" s="61"/>
      <c r="K23" s="61"/>
      <c r="L23" s="61"/>
      <c r="M23" s="61"/>
      <c r="N23" s="61"/>
    </row>
    <row r="24" spans="1:14" ht="15.75" x14ac:dyDescent="0.25">
      <c r="A24" s="32">
        <v>2</v>
      </c>
      <c r="B24" s="61" t="s">
        <v>39</v>
      </c>
      <c r="C24" s="61"/>
      <c r="D24" s="61"/>
      <c r="E24" s="61"/>
      <c r="F24" s="61"/>
      <c r="G24" s="61"/>
      <c r="H24" s="61"/>
      <c r="I24" s="61"/>
      <c r="J24" s="61"/>
      <c r="K24" s="61"/>
      <c r="L24" s="61"/>
      <c r="M24" s="61"/>
      <c r="N24" s="61"/>
    </row>
    <row r="25" spans="1:14" ht="15.75" x14ac:dyDescent="0.25">
      <c r="A25" s="32">
        <v>3</v>
      </c>
      <c r="B25" s="61" t="s">
        <v>40</v>
      </c>
      <c r="C25" s="61"/>
      <c r="D25" s="61"/>
      <c r="E25" s="61"/>
      <c r="F25" s="61"/>
      <c r="G25" s="61"/>
      <c r="H25" s="61"/>
      <c r="I25" s="61"/>
      <c r="J25" s="61"/>
      <c r="K25" s="61"/>
      <c r="L25" s="61"/>
      <c r="M25" s="61"/>
      <c r="N25" s="61"/>
    </row>
    <row r="26" spans="1:14" ht="15.75" x14ac:dyDescent="0.25">
      <c r="A26" s="32">
        <v>4</v>
      </c>
      <c r="B26" s="61" t="s">
        <v>41</v>
      </c>
      <c r="C26" s="61"/>
      <c r="D26" s="61"/>
      <c r="E26" s="61"/>
      <c r="F26" s="61"/>
      <c r="G26" s="61"/>
      <c r="H26" s="61"/>
      <c r="I26" s="61"/>
      <c r="J26" s="61"/>
      <c r="K26" s="61"/>
      <c r="L26" s="61"/>
      <c r="M26" s="61"/>
      <c r="N26" s="61"/>
    </row>
    <row r="27" spans="1:14" ht="15.75" x14ac:dyDescent="0.25">
      <c r="A27" s="32">
        <v>5</v>
      </c>
      <c r="B27" s="61" t="s">
        <v>42</v>
      </c>
      <c r="C27" s="61"/>
      <c r="D27" s="61"/>
      <c r="E27" s="61"/>
      <c r="F27" s="61"/>
      <c r="G27" s="61"/>
      <c r="H27" s="61"/>
      <c r="I27" s="61"/>
      <c r="J27" s="61"/>
      <c r="K27" s="61"/>
      <c r="L27" s="61"/>
      <c r="M27" s="61"/>
      <c r="N27" s="61"/>
    </row>
    <row r="28" spans="1:14" ht="15.75" x14ac:dyDescent="0.25">
      <c r="A28" s="32">
        <v>6</v>
      </c>
      <c r="B28" s="61" t="s">
        <v>43</v>
      </c>
      <c r="C28" s="61"/>
      <c r="D28" s="61"/>
      <c r="E28" s="61"/>
      <c r="F28" s="61"/>
      <c r="G28" s="61"/>
      <c r="H28" s="61"/>
      <c r="I28" s="61"/>
      <c r="J28" s="61"/>
      <c r="K28" s="61"/>
      <c r="L28" s="61"/>
      <c r="M28" s="61"/>
      <c r="N28" s="61"/>
    </row>
    <row r="29" spans="1:14" ht="15.75" x14ac:dyDescent="0.25">
      <c r="A29" s="32">
        <v>7</v>
      </c>
      <c r="B29" s="61" t="s">
        <v>44</v>
      </c>
      <c r="C29" s="61"/>
      <c r="D29" s="61"/>
      <c r="E29" s="61"/>
      <c r="F29" s="61"/>
      <c r="G29" s="61"/>
      <c r="H29" s="61"/>
      <c r="I29" s="61"/>
      <c r="J29" s="61"/>
      <c r="K29" s="61"/>
      <c r="L29" s="61"/>
      <c r="M29" s="61"/>
      <c r="N29" s="61"/>
    </row>
    <row r="30" spans="1:14" ht="15.75" x14ac:dyDescent="0.25">
      <c r="A30" s="32"/>
      <c r="B30" s="39"/>
      <c r="C30" s="51"/>
      <c r="D30" s="33"/>
      <c r="E30" s="33"/>
      <c r="F30" s="33"/>
      <c r="G30" s="33"/>
      <c r="H30" s="45"/>
      <c r="I30" s="45"/>
      <c r="J30" s="45"/>
      <c r="K30" s="45"/>
      <c r="L30" s="33"/>
      <c r="M30" s="33"/>
      <c r="N30" s="33"/>
    </row>
    <row r="31" spans="1:14" ht="15.75" x14ac:dyDescent="0.25">
      <c r="A31" s="34" t="s">
        <v>19</v>
      </c>
      <c r="B31" s="41"/>
      <c r="C31" s="52"/>
      <c r="D31" s="35"/>
      <c r="E31" s="35"/>
      <c r="F31" s="35"/>
      <c r="G31" s="35"/>
      <c r="H31" s="35"/>
      <c r="I31" s="35"/>
      <c r="J31" s="35"/>
      <c r="K31" s="35"/>
      <c r="L31" s="35"/>
      <c r="M31" s="35"/>
      <c r="N31" s="35"/>
    </row>
    <row r="32" spans="1:14" ht="15.75" x14ac:dyDescent="0.25">
      <c r="A32" s="67" t="s">
        <v>45</v>
      </c>
      <c r="B32" s="67"/>
      <c r="C32" s="67"/>
      <c r="D32" s="67"/>
      <c r="E32" s="67"/>
      <c r="F32" s="67"/>
      <c r="G32" s="67"/>
      <c r="H32" s="67"/>
      <c r="I32" s="67"/>
      <c r="J32" s="67"/>
      <c r="K32" s="67"/>
      <c r="L32" s="67"/>
      <c r="M32" s="67"/>
      <c r="N32" s="67"/>
    </row>
    <row r="33" spans="1:14" ht="15.75" x14ac:dyDescent="0.25">
      <c r="A33" s="67" t="s">
        <v>46</v>
      </c>
      <c r="B33" s="67"/>
      <c r="C33" s="67"/>
      <c r="D33" s="36"/>
      <c r="E33" s="36"/>
      <c r="F33" s="36"/>
      <c r="G33" s="35"/>
      <c r="H33" s="35"/>
      <c r="I33" s="35"/>
      <c r="J33" s="35"/>
      <c r="K33" s="35"/>
      <c r="L33" s="35"/>
      <c r="M33" s="35"/>
      <c r="N33" s="35"/>
    </row>
    <row r="34" spans="1:14" x14ac:dyDescent="0.25">
      <c r="A34" s="35"/>
      <c r="B34" s="42"/>
      <c r="C34" s="52"/>
      <c r="D34" s="35"/>
      <c r="E34" s="35"/>
      <c r="F34" s="35"/>
      <c r="G34" s="35"/>
      <c r="H34" s="35"/>
      <c r="I34" s="35"/>
      <c r="J34" s="35"/>
      <c r="K34" s="35"/>
      <c r="L34" s="35"/>
      <c r="M34" s="35"/>
      <c r="N34" s="35"/>
    </row>
    <row r="35" spans="1:14" x14ac:dyDescent="0.25">
      <c r="A35" s="35"/>
      <c r="B35" s="42"/>
      <c r="C35" s="52"/>
      <c r="D35" s="35"/>
      <c r="E35" s="35"/>
      <c r="F35" s="35"/>
      <c r="G35" s="35"/>
      <c r="H35" s="35"/>
      <c r="I35" s="35"/>
      <c r="J35" s="35"/>
      <c r="K35" s="35"/>
      <c r="L35" s="35"/>
      <c r="M35" s="35"/>
      <c r="N35" s="35"/>
    </row>
    <row r="36" spans="1:14" x14ac:dyDescent="0.25">
      <c r="A36" s="35"/>
      <c r="B36" s="42"/>
      <c r="C36" s="52"/>
      <c r="D36" s="35"/>
      <c r="E36" s="35"/>
      <c r="F36" s="35"/>
      <c r="G36" s="35"/>
      <c r="H36" s="35"/>
      <c r="I36" s="35"/>
      <c r="J36" s="35"/>
      <c r="K36" s="35"/>
      <c r="L36" s="35"/>
      <c r="M36" s="35"/>
      <c r="N36" s="35"/>
    </row>
    <row r="37" spans="1:14" x14ac:dyDescent="0.25">
      <c r="A37" s="35"/>
      <c r="B37" s="42"/>
      <c r="C37" s="52"/>
      <c r="D37" s="35"/>
      <c r="E37" s="35"/>
      <c r="F37" s="35"/>
      <c r="G37" s="35"/>
      <c r="H37" s="35"/>
      <c r="I37" s="35"/>
      <c r="J37" s="35"/>
      <c r="K37" s="35"/>
      <c r="L37" s="35"/>
      <c r="M37" s="35"/>
      <c r="N37" s="35"/>
    </row>
    <row r="38" spans="1:14" x14ac:dyDescent="0.25">
      <c r="A38" s="35"/>
      <c r="B38" s="42"/>
      <c r="C38" s="52"/>
      <c r="D38" s="35"/>
      <c r="E38" s="35"/>
      <c r="F38" s="35"/>
      <c r="G38" s="35"/>
      <c r="H38" s="35"/>
      <c r="I38" s="35"/>
      <c r="J38" s="35"/>
      <c r="K38" s="35"/>
      <c r="L38" s="35"/>
      <c r="M38" s="35"/>
      <c r="N38" s="35"/>
    </row>
    <row r="39" spans="1:14" x14ac:dyDescent="0.25">
      <c r="A39" s="35"/>
      <c r="B39" s="42"/>
      <c r="C39" s="52"/>
      <c r="D39" s="35"/>
      <c r="E39" s="35"/>
      <c r="F39" s="35"/>
      <c r="G39" s="35"/>
      <c r="H39" s="35"/>
      <c r="I39" s="35"/>
      <c r="J39" s="35"/>
      <c r="K39" s="35"/>
      <c r="L39" s="35"/>
      <c r="M39" s="35"/>
      <c r="N39" s="35"/>
    </row>
  </sheetData>
  <mergeCells count="28">
    <mergeCell ref="B29:N29"/>
    <mergeCell ref="B26:N26"/>
    <mergeCell ref="B27:N27"/>
    <mergeCell ref="A32:N32"/>
    <mergeCell ref="A33:C33"/>
    <mergeCell ref="B28:N28"/>
    <mergeCell ref="B24:N24"/>
    <mergeCell ref="B25:N25"/>
    <mergeCell ref="A2:N2"/>
    <mergeCell ref="A8:M8"/>
    <mergeCell ref="A21:M21"/>
    <mergeCell ref="B23:N23"/>
    <mergeCell ref="A14:M14"/>
    <mergeCell ref="A16:M16"/>
    <mergeCell ref="A18:M18"/>
    <mergeCell ref="A10:M10"/>
    <mergeCell ref="A12:M12"/>
    <mergeCell ref="A20:M20"/>
    <mergeCell ref="A1:N1"/>
    <mergeCell ref="A4:N4"/>
    <mergeCell ref="A5:A6"/>
    <mergeCell ref="B5:B6"/>
    <mergeCell ref="C5:C6"/>
    <mergeCell ref="D5:D6"/>
    <mergeCell ref="E5:E6"/>
    <mergeCell ref="F5:L5"/>
    <mergeCell ref="M5:M6"/>
    <mergeCell ref="N5:N6"/>
  </mergeCells>
  <pageMargins left="0.70866141732283472" right="0.70866141732283472" top="0.35433070866141736" bottom="0.15748031496062992" header="0.31496062992125984" footer="0.31496062992125984"/>
  <pageSetup paperSize="9" scale="74"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topLeftCell="A28" workbookViewId="0">
      <selection activeCell="N12" sqref="N12"/>
    </sheetView>
  </sheetViews>
  <sheetFormatPr defaultRowHeight="15" x14ac:dyDescent="0.25"/>
  <cols>
    <col min="1" max="1" width="6.28515625" customWidth="1"/>
    <col min="2" max="2" width="12.85546875" customWidth="1"/>
    <col min="3" max="3" width="43.85546875" customWidth="1"/>
    <col min="4" max="4" width="7.140625" customWidth="1"/>
    <col min="5" max="5" width="7.42578125" customWidth="1"/>
    <col min="10" max="10" width="0" hidden="1" customWidth="1"/>
    <col min="12" max="12" width="10.28515625" customWidth="1"/>
  </cols>
  <sheetData>
    <row r="1" spans="1:16" ht="30.75" customHeight="1" x14ac:dyDescent="0.25">
      <c r="A1" s="69" t="s">
        <v>17</v>
      </c>
      <c r="B1" s="69"/>
      <c r="C1" s="69"/>
      <c r="D1" s="69"/>
      <c r="E1" s="69"/>
      <c r="F1" s="69"/>
      <c r="G1" s="69"/>
      <c r="H1" s="69"/>
      <c r="I1" s="69"/>
      <c r="J1" s="69"/>
      <c r="K1" s="69"/>
      <c r="L1" s="69"/>
    </row>
    <row r="2" spans="1:16" ht="28.5" customHeight="1" x14ac:dyDescent="0.25">
      <c r="A2" s="73" t="s">
        <v>27</v>
      </c>
      <c r="B2" s="73"/>
      <c r="C2" s="73"/>
      <c r="D2" s="73"/>
      <c r="E2" s="73"/>
      <c r="F2" s="73"/>
      <c r="G2" s="73"/>
      <c r="H2" s="73"/>
      <c r="I2" s="73"/>
      <c r="J2" s="16"/>
      <c r="K2" s="16"/>
      <c r="L2" s="16"/>
    </row>
    <row r="3" spans="1:16" ht="25.5" customHeight="1" x14ac:dyDescent="0.25">
      <c r="A3" s="16" t="s">
        <v>26</v>
      </c>
      <c r="B3" s="16"/>
      <c r="C3" s="16"/>
      <c r="D3" s="16"/>
      <c r="E3" s="16"/>
      <c r="F3" s="16"/>
      <c r="G3" s="16"/>
      <c r="H3" s="16"/>
      <c r="I3" s="16"/>
      <c r="J3" s="16"/>
      <c r="K3" s="16"/>
      <c r="L3" s="16"/>
    </row>
    <row r="4" spans="1:16" ht="15.75" x14ac:dyDescent="0.25">
      <c r="A4" s="18"/>
      <c r="B4" s="18"/>
      <c r="C4" s="18"/>
      <c r="D4" s="18"/>
      <c r="E4" s="18"/>
      <c r="F4" s="18"/>
      <c r="G4" s="18"/>
      <c r="H4" s="18"/>
      <c r="I4" s="18"/>
      <c r="J4" s="18"/>
      <c r="K4" s="18"/>
      <c r="L4" s="18"/>
    </row>
    <row r="5" spans="1:16" ht="19.5" customHeight="1" x14ac:dyDescent="0.25">
      <c r="A5" s="70" t="s">
        <v>0</v>
      </c>
      <c r="B5" s="71" t="s">
        <v>9</v>
      </c>
      <c r="C5" s="71" t="s">
        <v>10</v>
      </c>
      <c r="D5" s="71" t="s">
        <v>11</v>
      </c>
      <c r="E5" s="71" t="s">
        <v>1</v>
      </c>
      <c r="F5" s="71" t="s">
        <v>2</v>
      </c>
      <c r="G5" s="71"/>
      <c r="H5" s="71"/>
      <c r="I5" s="71"/>
      <c r="J5" s="71"/>
      <c r="K5" s="71" t="s">
        <v>6</v>
      </c>
      <c r="L5" s="71" t="s">
        <v>7</v>
      </c>
    </row>
    <row r="6" spans="1:16" ht="25.5" customHeight="1" x14ac:dyDescent="0.25">
      <c r="A6" s="70"/>
      <c r="B6" s="71"/>
      <c r="C6" s="71"/>
      <c r="D6" s="71"/>
      <c r="E6" s="71"/>
      <c r="F6" s="15" t="s">
        <v>3</v>
      </c>
      <c r="G6" s="15" t="s">
        <v>4</v>
      </c>
      <c r="H6" s="15" t="s">
        <v>5</v>
      </c>
      <c r="I6" s="15" t="s">
        <v>13</v>
      </c>
      <c r="J6" s="15" t="s">
        <v>14</v>
      </c>
      <c r="K6" s="71"/>
      <c r="L6" s="71"/>
    </row>
    <row r="7" spans="1:16" ht="69" customHeight="1" x14ac:dyDescent="0.25">
      <c r="A7" s="10">
        <v>1</v>
      </c>
      <c r="B7" s="11" t="s">
        <v>16</v>
      </c>
      <c r="C7" s="19" t="s">
        <v>20</v>
      </c>
      <c r="D7" s="12" t="s">
        <v>18</v>
      </c>
      <c r="E7" s="12">
        <v>4200</v>
      </c>
      <c r="F7" s="20">
        <v>60</v>
      </c>
      <c r="G7" s="20">
        <v>57.25</v>
      </c>
      <c r="H7" s="20">
        <v>58.62</v>
      </c>
      <c r="I7" s="21">
        <v>44.13</v>
      </c>
      <c r="J7" s="20">
        <v>55</v>
      </c>
      <c r="K7" s="20">
        <f>(I7+H7+G7+F7)/4</f>
        <v>55</v>
      </c>
      <c r="L7" s="13"/>
      <c r="P7" s="17"/>
    </row>
    <row r="8" spans="1:16" x14ac:dyDescent="0.25">
      <c r="A8" s="72" t="s">
        <v>12</v>
      </c>
      <c r="B8" s="72"/>
      <c r="C8" s="72"/>
      <c r="D8" s="72"/>
      <c r="E8" s="72"/>
      <c r="F8" s="72"/>
      <c r="G8" s="72"/>
      <c r="H8" s="72"/>
      <c r="I8" s="72"/>
      <c r="J8" s="72"/>
      <c r="K8" s="72"/>
      <c r="L8" s="4">
        <f>K7*E7</f>
        <v>231000</v>
      </c>
    </row>
    <row r="9" spans="1:16" x14ac:dyDescent="0.25">
      <c r="A9" s="72" t="s">
        <v>15</v>
      </c>
      <c r="B9" s="72"/>
      <c r="C9" s="72"/>
      <c r="D9" s="72"/>
      <c r="E9" s="72"/>
      <c r="F9" s="72"/>
      <c r="G9" s="72"/>
      <c r="H9" s="72"/>
      <c r="I9" s="72"/>
      <c r="J9" s="72"/>
      <c r="K9" s="72"/>
      <c r="L9" s="7">
        <f>L8</f>
        <v>231000</v>
      </c>
    </row>
    <row r="10" spans="1:16" x14ac:dyDescent="0.25">
      <c r="A10" s="6"/>
      <c r="B10" s="6"/>
      <c r="C10" s="6"/>
      <c r="D10" s="6"/>
      <c r="E10" s="6"/>
      <c r="F10" s="6"/>
      <c r="G10" s="6"/>
      <c r="H10" s="6"/>
      <c r="I10" s="6"/>
      <c r="J10" s="6"/>
      <c r="K10" s="6"/>
      <c r="L10" s="6"/>
    </row>
    <row r="11" spans="1:16" ht="14.25" customHeight="1" x14ac:dyDescent="0.25">
      <c r="A11" s="5">
        <v>1</v>
      </c>
      <c r="B11" s="68" t="s">
        <v>21</v>
      </c>
      <c r="C11" s="68"/>
      <c r="D11" s="68"/>
      <c r="E11" s="68"/>
      <c r="F11" s="14"/>
      <c r="G11" s="14"/>
      <c r="H11" s="14"/>
      <c r="I11" s="14"/>
      <c r="J11" s="14"/>
      <c r="K11" s="14"/>
      <c r="L11" s="14"/>
    </row>
    <row r="12" spans="1:16" ht="14.25" customHeight="1" x14ac:dyDescent="0.25">
      <c r="A12" s="5">
        <v>2</v>
      </c>
      <c r="B12" s="68" t="s">
        <v>22</v>
      </c>
      <c r="C12" s="68"/>
      <c r="D12" s="68"/>
      <c r="E12" s="68"/>
      <c r="F12" s="14"/>
      <c r="G12" s="14"/>
      <c r="H12" s="14"/>
      <c r="I12" s="14"/>
      <c r="J12" s="14"/>
      <c r="K12" s="14"/>
      <c r="L12" s="14"/>
    </row>
    <row r="13" spans="1:16" ht="14.25" customHeight="1" x14ac:dyDescent="0.25">
      <c r="A13" s="5">
        <v>3</v>
      </c>
      <c r="B13" s="68" t="s">
        <v>23</v>
      </c>
      <c r="C13" s="68"/>
      <c r="D13" s="68"/>
      <c r="E13" s="68"/>
      <c r="F13" s="14"/>
      <c r="G13" s="14"/>
      <c r="H13" s="14"/>
      <c r="I13" s="14"/>
      <c r="J13" s="14"/>
      <c r="K13" s="14"/>
      <c r="L13" s="14"/>
    </row>
    <row r="14" spans="1:16" ht="14.25" customHeight="1" x14ac:dyDescent="0.25">
      <c r="A14" s="5">
        <v>4</v>
      </c>
      <c r="B14" s="68" t="s">
        <v>24</v>
      </c>
      <c r="C14" s="68"/>
      <c r="D14" s="68"/>
      <c r="E14" s="68"/>
      <c r="F14" s="14"/>
      <c r="G14" s="14"/>
      <c r="H14" s="14"/>
      <c r="I14" s="14"/>
      <c r="J14" s="14"/>
      <c r="K14" s="14"/>
      <c r="L14" s="14"/>
    </row>
    <row r="15" spans="1:16" ht="14.25" customHeight="1" x14ac:dyDescent="0.25">
      <c r="A15" s="5"/>
      <c r="B15" s="14"/>
      <c r="C15" s="14"/>
      <c r="D15" s="14"/>
      <c r="E15" s="14"/>
      <c r="F15" s="14"/>
      <c r="G15" s="14"/>
      <c r="H15" s="14"/>
      <c r="I15" s="14"/>
      <c r="J15" s="14"/>
      <c r="K15" s="14"/>
      <c r="L15" s="14"/>
    </row>
    <row r="16" spans="1:16" ht="15.75" x14ac:dyDescent="0.25">
      <c r="A16" s="8" t="s">
        <v>19</v>
      </c>
      <c r="B16" s="8"/>
      <c r="C16" s="9"/>
      <c r="D16" s="1"/>
      <c r="E16" s="1"/>
      <c r="F16" s="1"/>
      <c r="G16" s="1"/>
      <c r="H16" s="1"/>
      <c r="I16" s="1"/>
      <c r="J16" s="1"/>
      <c r="K16" s="1"/>
      <c r="L16" s="1"/>
    </row>
    <row r="17" spans="1:12" ht="15.75" x14ac:dyDescent="0.25">
      <c r="A17" s="8" t="s">
        <v>8</v>
      </c>
      <c r="B17" s="8"/>
      <c r="C17" s="8"/>
      <c r="D17" s="8"/>
      <c r="E17" s="8"/>
      <c r="F17" s="8"/>
      <c r="G17" s="8"/>
      <c r="H17" s="8"/>
      <c r="I17" s="8"/>
      <c r="J17" s="1"/>
      <c r="K17" s="1"/>
      <c r="L17" s="1"/>
    </row>
    <row r="18" spans="1:12" ht="15.75" x14ac:dyDescent="0.25">
      <c r="A18" s="8" t="s">
        <v>25</v>
      </c>
      <c r="B18" s="2"/>
      <c r="C18" s="2"/>
      <c r="D18" s="3"/>
      <c r="E18" s="3"/>
      <c r="F18" s="3"/>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sheetData>
  <mergeCells count="16">
    <mergeCell ref="B14:E14"/>
    <mergeCell ref="A1:L1"/>
    <mergeCell ref="A5:A6"/>
    <mergeCell ref="B5:B6"/>
    <mergeCell ref="C5:C6"/>
    <mergeCell ref="D5:D6"/>
    <mergeCell ref="E5:E6"/>
    <mergeCell ref="F5:J5"/>
    <mergeCell ref="K5:K6"/>
    <mergeCell ref="L5:L6"/>
    <mergeCell ref="A8:K8"/>
    <mergeCell ref="A9:K9"/>
    <mergeCell ref="B11:E11"/>
    <mergeCell ref="B12:E12"/>
    <mergeCell ref="B13:E13"/>
    <mergeCell ref="A2:I2"/>
  </mergeCells>
  <pageMargins left="0.70866141732283472" right="0.70866141732283472" top="0.74803149606299213" bottom="0.74803149606299213"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молоко цельное</vt:lpstr>
      <vt:lpstr>Лист1</vt:lpstr>
      <vt:lpstr>'молоко цельное'!Область_печати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Buh-yakorek</dc:creator>
  <cp:lastModifiedBy>Главбух</cp:lastModifiedBy>
  <cp:lastPrinted>2017-12-22T03:26:27Z</cp:lastPrinted>
  <dcterms:created xsi:type="dcterms:W3CDTF">2014-02-14T07:05:08Z</dcterms:created>
  <dcterms:modified xsi:type="dcterms:W3CDTF">2017-12-28T03:39:37Z</dcterms:modified>
</cp:coreProperties>
</file>