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9740" windowHeight="10425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Лист1!#REF!</definedName>
    <definedName name="OLE_LINK3" localSheetId="1">Лист1!#REF!</definedName>
  </definedNames>
  <calcPr calcId="145621"/>
</workbook>
</file>

<file path=xl/calcChain.xml><?xml version="1.0" encoding="utf-8"?>
<calcChain xmlns="http://schemas.openxmlformats.org/spreadsheetml/2006/main">
  <c r="F95" i="1" l="1"/>
  <c r="E95" i="1"/>
  <c r="G94" i="1"/>
  <c r="G92" i="1"/>
  <c r="G91" i="1"/>
  <c r="F94" i="1"/>
  <c r="F93" i="1"/>
  <c r="F92" i="1"/>
  <c r="F91" i="1"/>
  <c r="E94" i="1"/>
  <c r="E93" i="1"/>
  <c r="E92" i="1"/>
  <c r="E91" i="1"/>
  <c r="F90" i="1"/>
  <c r="E90" i="1"/>
  <c r="G89" i="1"/>
  <c r="G88" i="1"/>
  <c r="G90" i="1" s="1"/>
  <c r="G87" i="1"/>
  <c r="G86" i="1"/>
  <c r="F89" i="1"/>
  <c r="F88" i="1"/>
  <c r="F87" i="1"/>
  <c r="F86" i="1"/>
  <c r="E89" i="1"/>
  <c r="E88" i="1"/>
  <c r="E87" i="1"/>
  <c r="E86" i="1"/>
  <c r="G85" i="1"/>
  <c r="G84" i="1"/>
  <c r="G83" i="1"/>
  <c r="G82" i="1"/>
  <c r="G81" i="1"/>
  <c r="F84" i="1"/>
  <c r="F83" i="1"/>
  <c r="F85" i="1" s="1"/>
  <c r="F82" i="1"/>
  <c r="F81" i="1"/>
  <c r="E84" i="1"/>
  <c r="E83" i="1"/>
  <c r="E85" i="1" s="1"/>
  <c r="E82" i="1"/>
  <c r="E81" i="1"/>
  <c r="F80" i="1"/>
  <c r="G79" i="1"/>
  <c r="G77" i="1"/>
  <c r="G76" i="1"/>
  <c r="H76" i="1" s="1"/>
  <c r="F79" i="1"/>
  <c r="F77" i="1"/>
  <c r="F76" i="1"/>
  <c r="E80" i="1"/>
  <c r="E79" i="1"/>
  <c r="E77" i="1"/>
  <c r="E76" i="1"/>
  <c r="E63" i="1"/>
  <c r="G67" i="1"/>
  <c r="G65" i="1"/>
  <c r="G64" i="1"/>
  <c r="F67" i="1"/>
  <c r="F65" i="1"/>
  <c r="F64" i="1"/>
  <c r="F71" i="1" s="1"/>
  <c r="E67" i="1"/>
  <c r="E65" i="1"/>
  <c r="E64" i="1"/>
  <c r="F61" i="1"/>
  <c r="G62" i="1"/>
  <c r="G60" i="1"/>
  <c r="G59" i="1"/>
  <c r="F63" i="1"/>
  <c r="F62" i="1"/>
  <c r="F60" i="1"/>
  <c r="F59" i="1"/>
  <c r="E62" i="1"/>
  <c r="E61" i="1"/>
  <c r="E60" i="1"/>
  <c r="E59" i="1"/>
  <c r="G51" i="1"/>
  <c r="F51" i="1"/>
  <c r="G49" i="1"/>
  <c r="G48" i="1"/>
  <c r="F52" i="1"/>
  <c r="F49" i="1"/>
  <c r="I49" i="1" s="1"/>
  <c r="F48" i="1"/>
  <c r="H48" i="1" s="1"/>
  <c r="E52" i="1"/>
  <c r="E49" i="1"/>
  <c r="E48" i="1"/>
  <c r="G37" i="1"/>
  <c r="G40" i="1"/>
  <c r="H40" i="1" s="1"/>
  <c r="G38" i="1"/>
  <c r="F41" i="1"/>
  <c r="F40" i="1"/>
  <c r="F39" i="1"/>
  <c r="F66" i="1" s="1"/>
  <c r="F38" i="1"/>
  <c r="H38" i="1" s="1"/>
  <c r="F37" i="1"/>
  <c r="E40" i="1"/>
  <c r="E39" i="1"/>
  <c r="E66" i="1" s="1"/>
  <c r="E68" i="1" s="1"/>
  <c r="E38" i="1"/>
  <c r="E37" i="1"/>
  <c r="G72" i="1"/>
  <c r="G71" i="1"/>
  <c r="E71" i="1"/>
  <c r="I74" i="1"/>
  <c r="I70" i="1"/>
  <c r="I67" i="1"/>
  <c r="I65" i="1"/>
  <c r="I62" i="1"/>
  <c r="I57" i="1"/>
  <c r="I55" i="1"/>
  <c r="I54" i="1"/>
  <c r="H74" i="1"/>
  <c r="H70" i="1"/>
  <c r="H67" i="1"/>
  <c r="H65" i="1"/>
  <c r="H62" i="1"/>
  <c r="H57" i="1"/>
  <c r="H55" i="1"/>
  <c r="H54" i="1"/>
  <c r="H51" i="1"/>
  <c r="H49" i="1"/>
  <c r="H46" i="1"/>
  <c r="H44" i="1"/>
  <c r="H43" i="1"/>
  <c r="I51" i="1"/>
  <c r="I46" i="1"/>
  <c r="I44" i="1"/>
  <c r="I43" i="1"/>
  <c r="I31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I37" i="1"/>
  <c r="I38" i="1"/>
  <c r="I17" i="1"/>
  <c r="H31" i="1"/>
  <c r="H29" i="1"/>
  <c r="H18" i="1"/>
  <c r="H19" i="1"/>
  <c r="H20" i="1"/>
  <c r="H21" i="1"/>
  <c r="H22" i="1"/>
  <c r="H23" i="1"/>
  <c r="H24" i="1"/>
  <c r="H25" i="1"/>
  <c r="H26" i="1"/>
  <c r="H27" i="1"/>
  <c r="H28" i="1"/>
  <c r="H30" i="1"/>
  <c r="H32" i="1"/>
  <c r="H33" i="1"/>
  <c r="H34" i="1"/>
  <c r="H35" i="1"/>
  <c r="H36" i="1"/>
  <c r="H37" i="1"/>
  <c r="H17" i="1"/>
  <c r="H39" i="1" l="1"/>
  <c r="H41" i="1"/>
  <c r="F68" i="1"/>
  <c r="I41" i="1"/>
  <c r="E41" i="1"/>
  <c r="I76" i="1"/>
  <c r="I64" i="1"/>
  <c r="H64" i="1"/>
  <c r="I48" i="1"/>
  <c r="I40" i="1"/>
  <c r="I39" i="1"/>
  <c r="D38" i="1"/>
  <c r="E72" i="1" l="1"/>
  <c r="D44" i="1"/>
  <c r="D49" i="1" s="1"/>
  <c r="D47" i="1"/>
  <c r="D52" i="1" s="1"/>
  <c r="H82" i="1" l="1"/>
  <c r="I82" i="1"/>
  <c r="H83" i="1"/>
  <c r="I83" i="1"/>
  <c r="H81" i="1"/>
  <c r="I81" i="1"/>
  <c r="H77" i="1"/>
  <c r="I77" i="1"/>
  <c r="H72" i="1"/>
  <c r="I72" i="1"/>
  <c r="I71" i="1"/>
  <c r="H71" i="1"/>
  <c r="D63" i="1"/>
  <c r="D58" i="1"/>
  <c r="D60" i="1"/>
  <c r="D55" i="1"/>
  <c r="D33" i="1"/>
  <c r="D22" i="1"/>
  <c r="E32" i="1"/>
  <c r="F32" i="1"/>
  <c r="G32" i="1"/>
  <c r="G33" i="1"/>
  <c r="D24" i="1"/>
  <c r="D34" i="1" s="1"/>
  <c r="G36" i="1"/>
  <c r="H90" i="1" l="1"/>
  <c r="H88" i="1"/>
  <c r="I88" i="1"/>
  <c r="I60" i="1"/>
  <c r="H60" i="1"/>
  <c r="I59" i="1"/>
  <c r="H59" i="1"/>
  <c r="I89" i="1"/>
  <c r="H89" i="1"/>
  <c r="H94" i="1"/>
  <c r="I94" i="1"/>
  <c r="I92" i="1"/>
  <c r="H92" i="1"/>
  <c r="I87" i="1"/>
  <c r="H87" i="1"/>
  <c r="H86" i="1"/>
  <c r="I86" i="1"/>
  <c r="I85" i="1"/>
  <c r="H85" i="1"/>
  <c r="I79" i="1"/>
  <c r="H79" i="1"/>
  <c r="I90" i="1"/>
  <c r="H84" i="1"/>
  <c r="I84" i="1"/>
  <c r="D27" i="1"/>
  <c r="D32" i="1"/>
  <c r="F33" i="1"/>
  <c r="D29" i="1"/>
  <c r="I91" i="1" l="1"/>
  <c r="H91" i="1"/>
  <c r="D37" i="1"/>
  <c r="D43" i="1" s="1"/>
  <c r="D48" i="1" s="1"/>
  <c r="D54" i="1" s="1"/>
  <c r="D39" i="1"/>
  <c r="D45" i="1" s="1"/>
  <c r="D50" i="1" s="1"/>
  <c r="G78" i="1" l="1"/>
  <c r="G50" i="1"/>
  <c r="I47" i="1"/>
  <c r="H47" i="1"/>
  <c r="H45" i="1"/>
  <c r="I45" i="1"/>
  <c r="D61" i="1"/>
  <c r="D56" i="1"/>
  <c r="D59" i="1"/>
  <c r="H50" i="1" l="1"/>
  <c r="I50" i="1"/>
  <c r="G52" i="1"/>
  <c r="G80" i="1"/>
  <c r="I78" i="1"/>
  <c r="H78" i="1"/>
  <c r="H52" i="1" l="1"/>
  <c r="I52" i="1"/>
  <c r="H80" i="1"/>
  <c r="I80" i="1"/>
  <c r="I56" i="1"/>
  <c r="G63" i="1" l="1"/>
  <c r="I61" i="1"/>
  <c r="H61" i="1"/>
  <c r="G66" i="1"/>
  <c r="H58" i="1"/>
  <c r="I58" i="1"/>
  <c r="G95" i="1"/>
  <c r="I93" i="1"/>
  <c r="H93" i="1"/>
  <c r="G68" i="1" l="1"/>
  <c r="G73" i="1"/>
  <c r="I66" i="1"/>
  <c r="H66" i="1"/>
  <c r="H95" i="1"/>
  <c r="I95" i="1"/>
  <c r="I63" i="1"/>
  <c r="H63" i="1"/>
  <c r="I73" i="1" l="1"/>
  <c r="H73" i="1"/>
  <c r="I68" i="1"/>
  <c r="H68" i="1"/>
</calcChain>
</file>

<file path=xl/sharedStrings.xml><?xml version="1.0" encoding="utf-8"?>
<sst xmlns="http://schemas.openxmlformats.org/spreadsheetml/2006/main" count="124" uniqueCount="80">
  <si>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</si>
  <si>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</si>
  <si>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</si>
  <si>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</si>
  <si>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</si>
  <si>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</si>
  <si>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</si>
  <si>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</si>
  <si>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</si>
  <si>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</si>
  <si>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</si>
  <si>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</si>
  <si>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</si>
  <si>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</si>
  <si>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</si>
  <si>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</si>
  <si>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</si>
  <si>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</si>
  <si>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</si>
  <si>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</si>
  <si>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</si>
  <si>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</si>
  <si>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</si>
  <si>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</si>
  <si>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Подпрограмма 1 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</si>
  <si>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</si>
  <si>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t>Управление образования администрации города Югорска</t>
  </si>
  <si>
    <t>Федеральный бюджет</t>
  </si>
  <si>
    <t>Итого по задаче 2, в том числе:</t>
  </si>
  <si>
    <t>Итого по задаче 3, в том числе:</t>
  </si>
  <si>
    <t>Управление культуры администрации города Югорска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</si>
  <si>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</si>
  <si>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</si>
  <si>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</si>
  <si>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</t>
  </si>
  <si>
    <t xml:space="preserve">          (соисполнитель 1)                                            (ФИО руководителя)                               (подпись)                            </t>
  </si>
  <si>
    <t xml:space="preserve">           (соисполнитель 2)                                                               (ФИО руководителя)                               (подпись)                           </t>
  </si>
  <si>
    <t>5-00-62)</t>
  </si>
  <si>
    <t xml:space="preserve">           (соисполнитель 3)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</si>
  <si>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культуры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Н.Н. Нестерова /_____________           </t>
    </r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</si>
  <si>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</si>
  <si>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</si>
  <si>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</si>
  <si>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Реализация воспитательных программ по межкультурному взаимодействию детей и молодежи, формированию толерантности, социализации (адаптации) детей мигрантов в образовательных учреждениях города  (1, 2)</t>
  </si>
  <si>
    <t>Финансирование  предусмотрено с 2018 года</t>
  </si>
  <si>
    <t>Повышение профессионального уровня педагогов по вопросам формирования установок толерантного сознания и поведения обучающихся (4, 5, 6)</t>
  </si>
  <si>
    <t>Финансирование предусмотрено с 2018 года</t>
  </si>
  <si>
    <t>Организация и проведение фестивалей, конкурсов,  тематических мероприятий (акций, круглых столов, конкурсов, бесед и т.д.), направленных  на развитие межэтнической интеграции и профилактику проявлений экстремизма (1, 2, 3, 4, 5, 6)</t>
  </si>
  <si>
    <t>всего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</si>
  <si>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и профилактика экстремизма в детской и молодежной среде</t>
    </r>
  </si>
  <si>
    <t>Задача 2.Монитринг состояниямежнациональных и межконфессиональных отношений</t>
  </si>
  <si>
    <t>Управление по вопросам общественной безопасностиадминистрации города Югорска</t>
  </si>
  <si>
    <t xml:space="preserve">Задача 3. Поддержание межконфессионального мира и согласия в городе Югорске </t>
  </si>
  <si>
    <t>Организация и проведение мероприятий, направленных на укрепление межнационального мира и согласия, сохранение наследия русской культуры и культуры проживающих в городе Югорске этносов (7)</t>
  </si>
  <si>
    <t>Инвестиции в объекты муниципальной собственности</t>
  </si>
  <si>
    <t xml:space="preserve">Ответственный исполнитель  (Управление по вопросам общественной безопасности )
</t>
  </si>
  <si>
    <t xml:space="preserve">Соисполнитель 1 (Управление социальной политики администрации города Югорска)
</t>
  </si>
  <si>
    <t xml:space="preserve">Соисполнитель 2 (Управление образования администрации города Югорска)
</t>
  </si>
  <si>
    <t xml:space="preserve">Соисполнитель 3 (Управление культуры администраици города Югорска0
</t>
  </si>
  <si>
    <r>
      <rPr>
        <u/>
        <sz val="11"/>
        <color theme="1"/>
        <rFont val="Times New Roman"/>
        <family val="1"/>
        <charset val="204"/>
      </rPr>
      <t xml:space="preserve">Управление социальной политики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В.М. Бурматов__________________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</si>
  <si>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образования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Н.И. Бобровская/_____________           </t>
    </r>
  </si>
  <si>
    <t xml:space="preserve">               Дата составления отчета 10 апреля 2016 года                                                                                                                                                                               </t>
  </si>
  <si>
    <t xml:space="preserve">Проведение социологического опроса  по изучению общего социального самочувствия населения города Югорска
(4, 5, 6)
</t>
  </si>
  <si>
    <t>Мероприятие запланировано в 4 квартале</t>
  </si>
  <si>
    <t>Управление социальной политики администрации города Югорска</t>
  </si>
  <si>
    <t>(гр.7- гр.6)</t>
  </si>
  <si>
    <t xml:space="preserve">                в том числе</t>
  </si>
  <si>
    <t>2017 г.</t>
  </si>
  <si>
    <t>Управление внутренней политики и общественных связей администрации города Югорска</t>
  </si>
  <si>
    <r>
      <rPr>
        <u/>
        <sz val="11"/>
        <color theme="1"/>
        <rFont val="Times New Roman"/>
        <family val="1"/>
        <charset val="204"/>
      </rPr>
      <t xml:space="preserve">Управление внутренней политики и общественных связей     А.Н. Шибанов    </t>
    </r>
    <r>
      <rPr>
        <sz val="11"/>
        <color theme="1"/>
        <rFont val="Times New Roman"/>
        <family val="1"/>
        <charset val="204"/>
      </rPr>
      <t xml:space="preserve"> /_____________        Н.М. Иванова               /________________/  8 (34675) 5-00-69</t>
    </r>
  </si>
  <si>
    <t>Дата составления отчета  10.01.2018</t>
  </si>
  <si>
    <t>0.1.1</t>
  </si>
  <si>
    <t>0.1.2</t>
  </si>
  <si>
    <t>0.1.3</t>
  </si>
  <si>
    <t>0.2.1</t>
  </si>
  <si>
    <t>0.3.1</t>
  </si>
  <si>
    <t>Конкурс среди ОУ на выявление позитивного опыта диалога культур проведен в ноябре.</t>
  </si>
  <si>
    <t>Конкурс "Сбережем этот мир вместе" проведен а ноябре-декабре.</t>
  </si>
  <si>
    <t>Муниципальный контракт на проведение опроса заключен 25.09.2017, акт приемки работ от 31.10.2017</t>
  </si>
  <si>
    <t>31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</si>
</sst>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0" xfId="0" applyBorder="1"/>
    <xf numFmtId="49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/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164" fontId="14" fillId="0" borderId="11" xfId="0" applyNumberFormat="1" applyFont="1" applyFill="1" applyBorder="1" applyAlignment="1">
      <alignment horizontal="center" vertical="center"/>
    </xf>
    <xf numFmtId="0" fontId="15" fillId="0" borderId="0" xfId="0" applyFont="1"/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11"/>
  <sheetViews>
    <sheetView tabSelected="1" topLeftCell="A61" zoomScale="85" zoomScaleNormal="85" workbookViewId="0">
      <selection activeCell="I58" sqref="I58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4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10" ht="15.7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15.75" x14ac:dyDescent="0.25">
      <c r="A3" s="9"/>
      <c r="B3" s="9"/>
      <c r="C3" s="9"/>
      <c r="D3" s="13" t="s">
        <v>20</v>
      </c>
      <c r="E3" s="24" t="s">
        <v>21</v>
      </c>
      <c r="F3" s="10" t="s">
        <v>79</v>
      </c>
      <c r="G3" s="11" t="s">
        <v>67</v>
      </c>
      <c r="H3" s="9"/>
      <c r="I3" s="9"/>
      <c r="J3" s="9"/>
    </row>
    <row r="4" spans="1:10" ht="15.75" x14ac:dyDescent="0.25">
      <c r="A4" s="1"/>
    </row>
    <row r="5" spans="1:10" ht="19.5" customHeight="1" x14ac:dyDescent="0.25">
      <c r="A5" s="73"/>
      <c r="B5" s="73"/>
      <c r="C5" s="73"/>
      <c r="D5" s="73"/>
    </row>
    <row r="6" spans="1:10" x14ac:dyDescent="0.25">
      <c r="A6" s="72" t="s">
        <v>2</v>
      </c>
      <c r="B6" s="72"/>
      <c r="C6" s="72"/>
      <c r="D6" s="72"/>
    </row>
    <row r="7" spans="1:10" x14ac:dyDescent="0.25">
      <c r="A7" s="74" t="s">
        <v>68</v>
      </c>
      <c r="B7" s="74"/>
      <c r="C7" s="74"/>
      <c r="D7" s="74"/>
    </row>
    <row r="8" spans="1:10" x14ac:dyDescent="0.25">
      <c r="A8" s="72" t="s">
        <v>3</v>
      </c>
      <c r="B8" s="72"/>
      <c r="C8" s="72"/>
      <c r="D8" s="72"/>
    </row>
    <row r="9" spans="1:10" ht="15.75" x14ac:dyDescent="0.25">
      <c r="A9" s="2" t="s">
        <v>4</v>
      </c>
      <c r="G9" s="8"/>
    </row>
    <row r="10" spans="1:10" ht="27.75" customHeight="1" x14ac:dyDescent="0.25">
      <c r="A10" s="61" t="s">
        <v>5</v>
      </c>
      <c r="B10" s="61" t="s">
        <v>40</v>
      </c>
      <c r="C10" s="61" t="s">
        <v>41</v>
      </c>
      <c r="D10" s="62" t="s">
        <v>6</v>
      </c>
      <c r="E10" s="61" t="s">
        <v>7</v>
      </c>
      <c r="F10" s="66" t="s">
        <v>8</v>
      </c>
      <c r="G10" s="67" t="s">
        <v>22</v>
      </c>
      <c r="H10" s="60" t="s">
        <v>9</v>
      </c>
      <c r="I10" s="61"/>
      <c r="J10" s="61" t="s">
        <v>42</v>
      </c>
    </row>
    <row r="11" spans="1:10" ht="35.25" customHeight="1" x14ac:dyDescent="0.25">
      <c r="A11" s="61"/>
      <c r="B11" s="61"/>
      <c r="C11" s="61"/>
      <c r="D11" s="63"/>
      <c r="E11" s="61"/>
      <c r="F11" s="66"/>
      <c r="G11" s="68"/>
      <c r="H11" s="7" t="s">
        <v>10</v>
      </c>
      <c r="I11" s="6" t="s">
        <v>11</v>
      </c>
      <c r="J11" s="61"/>
    </row>
    <row r="12" spans="1:10" ht="31.5" customHeight="1" x14ac:dyDescent="0.25">
      <c r="A12" s="61"/>
      <c r="B12" s="61"/>
      <c r="C12" s="61"/>
      <c r="D12" s="64"/>
      <c r="E12" s="61"/>
      <c r="F12" s="66"/>
      <c r="G12" s="69"/>
      <c r="H12" s="7" t="s">
        <v>65</v>
      </c>
      <c r="I12" s="6" t="s">
        <v>12</v>
      </c>
      <c r="J12" s="61"/>
    </row>
    <row r="13" spans="1:10" ht="11.25" customHeight="1" x14ac:dyDescent="0.25">
      <c r="A13" s="6">
        <v>1</v>
      </c>
      <c r="B13" s="6">
        <v>2</v>
      </c>
      <c r="C13" s="6">
        <v>3</v>
      </c>
      <c r="D13" s="15">
        <v>4</v>
      </c>
      <c r="E13" s="6">
        <v>5</v>
      </c>
      <c r="F13" s="6">
        <v>6</v>
      </c>
      <c r="G13" s="12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57" t="s">
        <v>25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0" ht="24" customHeight="1" x14ac:dyDescent="0.25">
      <c r="A15" s="57" t="s">
        <v>24</v>
      </c>
      <c r="B15" s="57"/>
      <c r="C15" s="57"/>
      <c r="D15" s="57"/>
      <c r="E15" s="57"/>
      <c r="F15" s="57"/>
      <c r="G15" s="57"/>
      <c r="H15" s="57"/>
      <c r="I15" s="57"/>
      <c r="J15" s="57"/>
    </row>
    <row r="16" spans="1:10" x14ac:dyDescent="0.25">
      <c r="A16" s="18">
        <v>1</v>
      </c>
      <c r="B16" s="58" t="s">
        <v>49</v>
      </c>
      <c r="C16" s="58"/>
      <c r="D16" s="58"/>
      <c r="E16" s="58"/>
      <c r="F16" s="58"/>
      <c r="G16" s="58"/>
      <c r="H16" s="58"/>
      <c r="I16" s="58"/>
      <c r="J16" s="58"/>
    </row>
    <row r="17" spans="1:45" ht="24.95" customHeight="1" x14ac:dyDescent="0.25">
      <c r="A17" s="42" t="s">
        <v>71</v>
      </c>
      <c r="B17" s="70" t="s">
        <v>43</v>
      </c>
      <c r="C17" s="65" t="s">
        <v>26</v>
      </c>
      <c r="D17" s="22" t="s">
        <v>27</v>
      </c>
      <c r="E17" s="29">
        <v>0</v>
      </c>
      <c r="F17" s="29">
        <v>0</v>
      </c>
      <c r="G17" s="29">
        <v>0</v>
      </c>
      <c r="H17" s="29">
        <f>G17-F17</f>
        <v>0</v>
      </c>
      <c r="I17" s="29" t="e">
        <f>G17/F17*100</f>
        <v>#DIV/0!</v>
      </c>
      <c r="J17" s="44" t="s">
        <v>44</v>
      </c>
    </row>
    <row r="18" spans="1:45" ht="24.95" customHeight="1" x14ac:dyDescent="0.25">
      <c r="A18" s="42"/>
      <c r="B18" s="70"/>
      <c r="C18" s="65"/>
      <c r="D18" s="22" t="s">
        <v>15</v>
      </c>
      <c r="E18" s="29">
        <v>0</v>
      </c>
      <c r="F18" s="29">
        <v>0</v>
      </c>
      <c r="G18" s="29">
        <v>0</v>
      </c>
      <c r="H18" s="29">
        <f t="shared" ref="H18:H40" si="0">G18-F18</f>
        <v>0</v>
      </c>
      <c r="I18" s="29" t="e">
        <f t="shared" ref="I18:I81" si="1">G18/F18*100</f>
        <v>#DIV/0!</v>
      </c>
      <c r="J18" s="44"/>
    </row>
    <row r="19" spans="1:45" ht="24.95" customHeight="1" x14ac:dyDescent="0.25">
      <c r="A19" s="42"/>
      <c r="B19" s="70"/>
      <c r="C19" s="65"/>
      <c r="D19" s="22" t="s">
        <v>16</v>
      </c>
      <c r="E19" s="29">
        <v>0</v>
      </c>
      <c r="F19" s="29">
        <v>0</v>
      </c>
      <c r="G19" s="29">
        <v>0</v>
      </c>
      <c r="H19" s="29">
        <f t="shared" si="0"/>
        <v>0</v>
      </c>
      <c r="I19" s="29" t="e">
        <f t="shared" si="1"/>
        <v>#DIV/0!</v>
      </c>
      <c r="J19" s="44"/>
    </row>
    <row r="20" spans="1:45" ht="24.95" customHeight="1" x14ac:dyDescent="0.25">
      <c r="A20" s="42"/>
      <c r="B20" s="70"/>
      <c r="C20" s="65"/>
      <c r="D20" s="22" t="s">
        <v>17</v>
      </c>
      <c r="E20" s="29">
        <v>0</v>
      </c>
      <c r="F20" s="29">
        <v>0</v>
      </c>
      <c r="G20" s="29">
        <v>0</v>
      </c>
      <c r="H20" s="29">
        <f t="shared" si="0"/>
        <v>0</v>
      </c>
      <c r="I20" s="29" t="e">
        <f t="shared" si="1"/>
        <v>#DIV/0!</v>
      </c>
      <c r="J20" s="44"/>
    </row>
    <row r="21" spans="1:45" ht="39.75" customHeight="1" x14ac:dyDescent="0.25">
      <c r="A21" s="42"/>
      <c r="B21" s="70"/>
      <c r="C21" s="65"/>
      <c r="D21" s="22" t="s">
        <v>48</v>
      </c>
      <c r="E21" s="29">
        <v>0</v>
      </c>
      <c r="F21" s="29">
        <v>0</v>
      </c>
      <c r="G21" s="29">
        <v>0</v>
      </c>
      <c r="H21" s="29">
        <f t="shared" si="0"/>
        <v>0</v>
      </c>
      <c r="I21" s="29" t="e">
        <f t="shared" si="1"/>
        <v>#DIV/0!</v>
      </c>
      <c r="J21" s="44"/>
    </row>
    <row r="22" spans="1:45" ht="24.95" customHeight="1" x14ac:dyDescent="0.25">
      <c r="A22" s="42" t="s">
        <v>72</v>
      </c>
      <c r="B22" s="70" t="s">
        <v>45</v>
      </c>
      <c r="C22" s="65" t="s">
        <v>26</v>
      </c>
      <c r="D22" s="23" t="str">
        <f t="shared" ref="D22" si="2">D17</f>
        <v>Федеральный бюджет</v>
      </c>
      <c r="E22" s="29">
        <v>0</v>
      </c>
      <c r="F22" s="29">
        <v>0</v>
      </c>
      <c r="G22" s="29">
        <v>0</v>
      </c>
      <c r="H22" s="29">
        <f t="shared" si="0"/>
        <v>0</v>
      </c>
      <c r="I22" s="29" t="e">
        <f t="shared" si="1"/>
        <v>#DIV/0!</v>
      </c>
      <c r="J22" s="44" t="s">
        <v>46</v>
      </c>
      <c r="N22" s="19"/>
      <c r="O22" s="16"/>
      <c r="P22" s="17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</row>
    <row r="23" spans="1:45" ht="24.95" customHeight="1" x14ac:dyDescent="0.25">
      <c r="A23" s="42"/>
      <c r="B23" s="70"/>
      <c r="C23" s="65"/>
      <c r="D23" s="23" t="s">
        <v>15</v>
      </c>
      <c r="E23" s="29">
        <v>0</v>
      </c>
      <c r="F23" s="29">
        <v>0</v>
      </c>
      <c r="G23" s="29">
        <v>0</v>
      </c>
      <c r="H23" s="29">
        <f t="shared" si="0"/>
        <v>0</v>
      </c>
      <c r="I23" s="29" t="e">
        <f t="shared" si="1"/>
        <v>#DIV/0!</v>
      </c>
      <c r="J23" s="44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</row>
    <row r="24" spans="1:45" ht="24.95" customHeight="1" x14ac:dyDescent="0.25">
      <c r="A24" s="42"/>
      <c r="B24" s="70"/>
      <c r="C24" s="65"/>
      <c r="D24" s="23" t="str">
        <f>D19</f>
        <v>местный бюджет</v>
      </c>
      <c r="E24" s="29">
        <v>0</v>
      </c>
      <c r="F24" s="29">
        <v>0</v>
      </c>
      <c r="G24" s="29">
        <v>0</v>
      </c>
      <c r="H24" s="29">
        <f t="shared" si="0"/>
        <v>0</v>
      </c>
      <c r="I24" s="29" t="e">
        <f t="shared" si="1"/>
        <v>#DIV/0!</v>
      </c>
      <c r="J24" s="44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</row>
    <row r="25" spans="1:45" ht="24.95" customHeight="1" thickBot="1" x14ac:dyDescent="0.3">
      <c r="A25" s="42"/>
      <c r="B25" s="70"/>
      <c r="C25" s="65"/>
      <c r="D25" s="23" t="s">
        <v>17</v>
      </c>
      <c r="E25" s="29">
        <v>0</v>
      </c>
      <c r="F25" s="29">
        <v>0</v>
      </c>
      <c r="G25" s="29">
        <v>0</v>
      </c>
      <c r="H25" s="29">
        <f t="shared" si="0"/>
        <v>0</v>
      </c>
      <c r="I25" s="29" t="e">
        <f t="shared" si="1"/>
        <v>#DIV/0!</v>
      </c>
      <c r="J25" s="44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</row>
    <row r="26" spans="1:45" s="20" customFormat="1" ht="27" customHeight="1" thickBot="1" x14ac:dyDescent="0.3">
      <c r="A26" s="42"/>
      <c r="B26" s="70"/>
      <c r="C26" s="65"/>
      <c r="D26" s="22" t="s">
        <v>48</v>
      </c>
      <c r="E26" s="29">
        <v>0</v>
      </c>
      <c r="F26" s="29">
        <v>0</v>
      </c>
      <c r="G26" s="29">
        <v>0</v>
      </c>
      <c r="H26" s="29">
        <f t="shared" si="0"/>
        <v>0</v>
      </c>
      <c r="I26" s="29" t="e">
        <f t="shared" si="1"/>
        <v>#DIV/0!</v>
      </c>
      <c r="J26" s="44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</row>
    <row r="27" spans="1:45" ht="25.5" customHeight="1" x14ac:dyDescent="0.25">
      <c r="A27" s="42" t="s">
        <v>73</v>
      </c>
      <c r="B27" s="70" t="s">
        <v>47</v>
      </c>
      <c r="C27" s="65" t="s">
        <v>64</v>
      </c>
      <c r="D27" s="23" t="str">
        <f t="shared" ref="D27" si="3">D22</f>
        <v>Федеральный бюджет</v>
      </c>
      <c r="E27" s="29">
        <v>0</v>
      </c>
      <c r="F27" s="29">
        <v>0</v>
      </c>
      <c r="G27" s="29">
        <v>0</v>
      </c>
      <c r="H27" s="29">
        <f t="shared" si="0"/>
        <v>0</v>
      </c>
      <c r="I27" s="29" t="e">
        <f t="shared" si="1"/>
        <v>#DIV/0!</v>
      </c>
      <c r="J27" s="44" t="s">
        <v>77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ht="24.95" customHeight="1" x14ac:dyDescent="0.25">
      <c r="A28" s="42"/>
      <c r="B28" s="70"/>
      <c r="C28" s="65"/>
      <c r="D28" s="23" t="s">
        <v>15</v>
      </c>
      <c r="E28" s="29">
        <v>0</v>
      </c>
      <c r="F28" s="29">
        <v>0</v>
      </c>
      <c r="G28" s="29">
        <v>0</v>
      </c>
      <c r="H28" s="29">
        <f t="shared" si="0"/>
        <v>0</v>
      </c>
      <c r="I28" s="29" t="e">
        <f t="shared" si="1"/>
        <v>#DIV/0!</v>
      </c>
      <c r="J28" s="44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ht="24.95" customHeight="1" x14ac:dyDescent="0.25">
      <c r="A29" s="42"/>
      <c r="B29" s="70"/>
      <c r="C29" s="65"/>
      <c r="D29" s="23" t="str">
        <f t="shared" ref="D29" si="4">D24</f>
        <v>местный бюджет</v>
      </c>
      <c r="E29" s="29">
        <v>37.200000000000003</v>
      </c>
      <c r="F29" s="29">
        <v>37.200000000000003</v>
      </c>
      <c r="G29" s="29">
        <v>37.1</v>
      </c>
      <c r="H29" s="29">
        <f>G29-F29</f>
        <v>-0.10000000000000142</v>
      </c>
      <c r="I29" s="29">
        <f t="shared" si="1"/>
        <v>99.731182795698928</v>
      </c>
      <c r="J29" s="44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spans="1:45" ht="24.95" customHeight="1" x14ac:dyDescent="0.25">
      <c r="A30" s="42"/>
      <c r="B30" s="70"/>
      <c r="C30" s="65"/>
      <c r="D30" s="23" t="s">
        <v>17</v>
      </c>
      <c r="E30" s="29">
        <v>0</v>
      </c>
      <c r="F30" s="29">
        <v>0</v>
      </c>
      <c r="G30" s="29">
        <v>0</v>
      </c>
      <c r="H30" s="29">
        <f t="shared" si="0"/>
        <v>0</v>
      </c>
      <c r="I30" s="29" t="e">
        <f t="shared" si="1"/>
        <v>#DIV/0!</v>
      </c>
      <c r="J30" s="44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ht="26.25" customHeight="1" x14ac:dyDescent="0.25">
      <c r="A31" s="42"/>
      <c r="B31" s="70"/>
      <c r="C31" s="65"/>
      <c r="D31" s="22" t="s">
        <v>48</v>
      </c>
      <c r="E31" s="29">
        <v>37.200000000000003</v>
      </c>
      <c r="F31" s="29">
        <v>37.200000000000003</v>
      </c>
      <c r="G31" s="29">
        <v>37.1</v>
      </c>
      <c r="H31" s="29">
        <f>G31-F31</f>
        <v>-0.10000000000000142</v>
      </c>
      <c r="I31" s="29">
        <f>G31/F31*100</f>
        <v>99.731182795698928</v>
      </c>
      <c r="J31" s="44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ht="22.5" customHeight="1" x14ac:dyDescent="0.25">
      <c r="A32" s="42"/>
      <c r="B32" s="70"/>
      <c r="C32" s="65" t="s">
        <v>26</v>
      </c>
      <c r="D32" s="28" t="str">
        <f t="shared" ref="D32:G32" si="5">D22</f>
        <v>Федеральный бюджет</v>
      </c>
      <c r="E32" s="30">
        <f t="shared" si="5"/>
        <v>0</v>
      </c>
      <c r="F32" s="30">
        <f t="shared" si="5"/>
        <v>0</v>
      </c>
      <c r="G32" s="30">
        <f t="shared" si="5"/>
        <v>0</v>
      </c>
      <c r="H32" s="29">
        <f t="shared" si="0"/>
        <v>0</v>
      </c>
      <c r="I32" s="29" t="e">
        <f t="shared" si="1"/>
        <v>#DIV/0!</v>
      </c>
      <c r="J32" s="44" t="s">
        <v>76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10" ht="30.75" customHeight="1" x14ac:dyDescent="0.25">
      <c r="A33" s="42"/>
      <c r="B33" s="70"/>
      <c r="C33" s="65"/>
      <c r="D33" s="28" t="str">
        <f>D23</f>
        <v>бюджет автономного округа</v>
      </c>
      <c r="E33" s="30">
        <v>0</v>
      </c>
      <c r="F33" s="30">
        <f>F23</f>
        <v>0</v>
      </c>
      <c r="G33" s="30">
        <f>G23</f>
        <v>0</v>
      </c>
      <c r="H33" s="29">
        <f t="shared" si="0"/>
        <v>0</v>
      </c>
      <c r="I33" s="29" t="e">
        <f t="shared" si="1"/>
        <v>#DIV/0!</v>
      </c>
      <c r="J33" s="44"/>
    </row>
    <row r="34" spans="1:10" ht="30.75" customHeight="1" x14ac:dyDescent="0.25">
      <c r="A34" s="42"/>
      <c r="B34" s="70"/>
      <c r="C34" s="65"/>
      <c r="D34" s="28" t="str">
        <f>D24</f>
        <v>местный бюджет</v>
      </c>
      <c r="E34" s="30">
        <v>30</v>
      </c>
      <c r="F34" s="30">
        <v>30</v>
      </c>
      <c r="G34" s="30">
        <v>30</v>
      </c>
      <c r="H34" s="29">
        <f t="shared" si="0"/>
        <v>0</v>
      </c>
      <c r="I34" s="29">
        <f t="shared" si="1"/>
        <v>100</v>
      </c>
      <c r="J34" s="44"/>
    </row>
    <row r="35" spans="1:10" ht="30.75" customHeight="1" x14ac:dyDescent="0.25">
      <c r="A35" s="42"/>
      <c r="B35" s="70"/>
      <c r="C35" s="65"/>
      <c r="D35" s="28" t="s">
        <v>17</v>
      </c>
      <c r="E35" s="30">
        <v>0</v>
      </c>
      <c r="F35" s="30">
        <v>0</v>
      </c>
      <c r="G35" s="30">
        <v>0</v>
      </c>
      <c r="H35" s="29">
        <f t="shared" si="0"/>
        <v>0</v>
      </c>
      <c r="I35" s="29" t="e">
        <f t="shared" si="1"/>
        <v>#DIV/0!</v>
      </c>
      <c r="J35" s="44"/>
    </row>
    <row r="36" spans="1:10" ht="27.75" customHeight="1" x14ac:dyDescent="0.25">
      <c r="A36" s="42"/>
      <c r="B36" s="70"/>
      <c r="C36" s="65"/>
      <c r="D36" s="22" t="s">
        <v>48</v>
      </c>
      <c r="E36" s="30">
        <v>30</v>
      </c>
      <c r="F36" s="30">
        <v>30</v>
      </c>
      <c r="G36" s="30">
        <f t="shared" ref="G36" si="6">G26</f>
        <v>0</v>
      </c>
      <c r="H36" s="29">
        <f t="shared" si="0"/>
        <v>-30</v>
      </c>
      <c r="I36" s="29">
        <f t="shared" si="1"/>
        <v>0</v>
      </c>
      <c r="J36" s="44"/>
    </row>
    <row r="37" spans="1:10" ht="23.25" customHeight="1" x14ac:dyDescent="0.25">
      <c r="A37" s="59" t="s">
        <v>13</v>
      </c>
      <c r="B37" s="59"/>
      <c r="C37" s="59"/>
      <c r="D37" s="34" t="str">
        <f t="shared" ref="D37" si="7">D27</f>
        <v>Федеральный бюджет</v>
      </c>
      <c r="E37" s="35">
        <f t="shared" ref="E37:G40" si="8">E17+E22+E27+E32</f>
        <v>0</v>
      </c>
      <c r="F37" s="35">
        <f t="shared" si="8"/>
        <v>0</v>
      </c>
      <c r="G37" s="35">
        <f t="shared" si="8"/>
        <v>0</v>
      </c>
      <c r="H37" s="31">
        <f t="shared" si="0"/>
        <v>0</v>
      </c>
      <c r="I37" s="31" t="e">
        <f t="shared" si="1"/>
        <v>#DIV/0!</v>
      </c>
      <c r="J37" s="44"/>
    </row>
    <row r="38" spans="1:10" ht="24.95" customHeight="1" x14ac:dyDescent="0.25">
      <c r="A38" s="59"/>
      <c r="B38" s="59"/>
      <c r="C38" s="59"/>
      <c r="D38" s="34" t="str">
        <f>D28</f>
        <v>бюджет автономного округа</v>
      </c>
      <c r="E38" s="35">
        <f t="shared" si="8"/>
        <v>0</v>
      </c>
      <c r="F38" s="35">
        <f t="shared" si="8"/>
        <v>0</v>
      </c>
      <c r="G38" s="35">
        <f t="shared" si="8"/>
        <v>0</v>
      </c>
      <c r="H38" s="31">
        <f t="shared" si="0"/>
        <v>0</v>
      </c>
      <c r="I38" s="31" t="e">
        <f t="shared" si="1"/>
        <v>#DIV/0!</v>
      </c>
      <c r="J38" s="44"/>
    </row>
    <row r="39" spans="1:10" ht="24.95" customHeight="1" x14ac:dyDescent="0.25">
      <c r="A39" s="59"/>
      <c r="B39" s="59"/>
      <c r="C39" s="59"/>
      <c r="D39" s="34" t="str">
        <f>D29</f>
        <v>местный бюджет</v>
      </c>
      <c r="E39" s="35">
        <f t="shared" si="8"/>
        <v>67.2</v>
      </c>
      <c r="F39" s="35">
        <f t="shared" si="8"/>
        <v>67.2</v>
      </c>
      <c r="G39" s="35">
        <v>67.099999999999994</v>
      </c>
      <c r="H39" s="31">
        <f>G39-F39</f>
        <v>-0.10000000000000853</v>
      </c>
      <c r="I39" s="31">
        <f t="shared" si="1"/>
        <v>99.851190476190467</v>
      </c>
      <c r="J39" s="44"/>
    </row>
    <row r="40" spans="1:10" ht="24.95" customHeight="1" x14ac:dyDescent="0.25">
      <c r="A40" s="59"/>
      <c r="B40" s="59"/>
      <c r="C40" s="59"/>
      <c r="D40" s="34" t="s">
        <v>17</v>
      </c>
      <c r="E40" s="35">
        <f t="shared" si="8"/>
        <v>0</v>
      </c>
      <c r="F40" s="35">
        <f t="shared" si="8"/>
        <v>0</v>
      </c>
      <c r="G40" s="35">
        <f t="shared" si="8"/>
        <v>0</v>
      </c>
      <c r="H40" s="31">
        <f t="shared" si="0"/>
        <v>0</v>
      </c>
      <c r="I40" s="31" t="e">
        <f t="shared" si="1"/>
        <v>#DIV/0!</v>
      </c>
      <c r="J40" s="44"/>
    </row>
    <row r="41" spans="1:10" ht="31.5" customHeight="1" x14ac:dyDescent="0.25">
      <c r="A41" s="59"/>
      <c r="B41" s="59"/>
      <c r="C41" s="59"/>
      <c r="D41" s="36" t="s">
        <v>48</v>
      </c>
      <c r="E41" s="35">
        <f>SUM(E37:E40)</f>
        <v>67.2</v>
      </c>
      <c r="F41" s="35">
        <f>SUM(F37:F40)</f>
        <v>67.2</v>
      </c>
      <c r="G41" s="35">
        <v>67.099999999999994</v>
      </c>
      <c r="H41" s="31">
        <f>G41-F41</f>
        <v>-0.10000000000000853</v>
      </c>
      <c r="I41" s="31">
        <f t="shared" si="1"/>
        <v>99.851190476190467</v>
      </c>
      <c r="J41" s="44"/>
    </row>
    <row r="42" spans="1:10" ht="33.75" customHeight="1" x14ac:dyDescent="0.25">
      <c r="A42" s="27"/>
      <c r="B42" s="42" t="s">
        <v>50</v>
      </c>
      <c r="C42" s="42"/>
      <c r="D42" s="42"/>
      <c r="E42" s="42"/>
      <c r="F42" s="42"/>
      <c r="G42" s="42"/>
      <c r="H42" s="42"/>
      <c r="I42" s="42"/>
      <c r="J42" s="42"/>
    </row>
    <row r="43" spans="1:10" ht="23.25" customHeight="1" x14ac:dyDescent="0.25">
      <c r="A43" s="42" t="s">
        <v>74</v>
      </c>
      <c r="B43" s="42" t="s">
        <v>62</v>
      </c>
      <c r="C43" s="42" t="s">
        <v>51</v>
      </c>
      <c r="D43" s="22" t="str">
        <f t="shared" ref="D43:D45" si="9">D37</f>
        <v>Федеральный бюджет</v>
      </c>
      <c r="E43" s="29">
        <v>0</v>
      </c>
      <c r="F43" s="29">
        <v>0</v>
      </c>
      <c r="G43" s="29">
        <v>0</v>
      </c>
      <c r="H43" s="29">
        <f t="shared" ref="H43:H95" si="10">G43-F43</f>
        <v>0</v>
      </c>
      <c r="I43" s="29" t="e">
        <f t="shared" si="1"/>
        <v>#DIV/0!</v>
      </c>
      <c r="J43" s="44" t="s">
        <v>78</v>
      </c>
    </row>
    <row r="44" spans="1:10" ht="24.95" customHeight="1" x14ac:dyDescent="0.25">
      <c r="A44" s="42"/>
      <c r="B44" s="42"/>
      <c r="C44" s="42"/>
      <c r="D44" s="22" t="str">
        <f t="shared" si="9"/>
        <v>бюджет автономного округа</v>
      </c>
      <c r="E44" s="29">
        <v>0</v>
      </c>
      <c r="F44" s="29">
        <v>0</v>
      </c>
      <c r="G44" s="29">
        <v>0</v>
      </c>
      <c r="H44" s="29">
        <f t="shared" si="10"/>
        <v>0</v>
      </c>
      <c r="I44" s="29" t="e">
        <f t="shared" si="1"/>
        <v>#DIV/0!</v>
      </c>
      <c r="J44" s="44"/>
    </row>
    <row r="45" spans="1:10" ht="24.95" customHeight="1" x14ac:dyDescent="0.25">
      <c r="A45" s="42"/>
      <c r="B45" s="42"/>
      <c r="C45" s="42"/>
      <c r="D45" s="22" t="str">
        <f t="shared" si="9"/>
        <v>местный бюджет</v>
      </c>
      <c r="E45" s="29">
        <v>100</v>
      </c>
      <c r="F45" s="29">
        <v>100</v>
      </c>
      <c r="G45" s="29">
        <v>100</v>
      </c>
      <c r="H45" s="29">
        <f t="shared" si="10"/>
        <v>0</v>
      </c>
      <c r="I45" s="29">
        <f t="shared" si="1"/>
        <v>100</v>
      </c>
      <c r="J45" s="44"/>
    </row>
    <row r="46" spans="1:10" ht="24.95" customHeight="1" x14ac:dyDescent="0.25">
      <c r="A46" s="42"/>
      <c r="B46" s="42"/>
      <c r="C46" s="42"/>
      <c r="D46" s="22" t="s">
        <v>17</v>
      </c>
      <c r="E46" s="29">
        <v>0</v>
      </c>
      <c r="F46" s="29">
        <v>0</v>
      </c>
      <c r="G46" s="29">
        <v>0</v>
      </c>
      <c r="H46" s="29">
        <f t="shared" si="10"/>
        <v>0</v>
      </c>
      <c r="I46" s="29" t="e">
        <f t="shared" si="1"/>
        <v>#DIV/0!</v>
      </c>
      <c r="J46" s="44"/>
    </row>
    <row r="47" spans="1:10" ht="29.25" customHeight="1" x14ac:dyDescent="0.25">
      <c r="A47" s="42"/>
      <c r="B47" s="42"/>
      <c r="C47" s="42"/>
      <c r="D47" s="22" t="str">
        <f>D41</f>
        <v>всего</v>
      </c>
      <c r="E47" s="29">
        <v>100</v>
      </c>
      <c r="F47" s="29">
        <v>100</v>
      </c>
      <c r="G47" s="29">
        <v>100</v>
      </c>
      <c r="H47" s="29">
        <f t="shared" si="10"/>
        <v>0</v>
      </c>
      <c r="I47" s="29">
        <f t="shared" si="1"/>
        <v>100</v>
      </c>
      <c r="J47" s="44"/>
    </row>
    <row r="48" spans="1:10" ht="29.25" customHeight="1" x14ac:dyDescent="0.25">
      <c r="A48" s="45" t="s">
        <v>28</v>
      </c>
      <c r="B48" s="46"/>
      <c r="C48" s="47"/>
      <c r="D48" s="36" t="str">
        <f t="shared" ref="D48:G50" si="11">D43</f>
        <v>Федеральный бюджет</v>
      </c>
      <c r="E48" s="31">
        <f t="shared" si="11"/>
        <v>0</v>
      </c>
      <c r="F48" s="31">
        <f t="shared" si="11"/>
        <v>0</v>
      </c>
      <c r="G48" s="31">
        <f t="shared" si="11"/>
        <v>0</v>
      </c>
      <c r="H48" s="31">
        <f t="shared" si="10"/>
        <v>0</v>
      </c>
      <c r="I48" s="31" t="e">
        <f t="shared" si="1"/>
        <v>#DIV/0!</v>
      </c>
      <c r="J48" s="78"/>
    </row>
    <row r="49" spans="1:10" ht="24.95" customHeight="1" x14ac:dyDescent="0.25">
      <c r="A49" s="48"/>
      <c r="B49" s="49"/>
      <c r="C49" s="50"/>
      <c r="D49" s="36" t="str">
        <f t="shared" si="11"/>
        <v>бюджет автономного округа</v>
      </c>
      <c r="E49" s="31">
        <f t="shared" si="11"/>
        <v>0</v>
      </c>
      <c r="F49" s="31">
        <f t="shared" si="11"/>
        <v>0</v>
      </c>
      <c r="G49" s="31">
        <f t="shared" si="11"/>
        <v>0</v>
      </c>
      <c r="H49" s="31">
        <f t="shared" si="10"/>
        <v>0</v>
      </c>
      <c r="I49" s="31" t="e">
        <f t="shared" si="1"/>
        <v>#DIV/0!</v>
      </c>
      <c r="J49" s="79"/>
    </row>
    <row r="50" spans="1:10" ht="24.95" customHeight="1" x14ac:dyDescent="0.25">
      <c r="A50" s="48"/>
      <c r="B50" s="49"/>
      <c r="C50" s="50"/>
      <c r="D50" s="36" t="str">
        <f t="shared" si="11"/>
        <v>местный бюджет</v>
      </c>
      <c r="E50" s="31">
        <v>100</v>
      </c>
      <c r="F50" s="31">
        <v>100</v>
      </c>
      <c r="G50" s="31">
        <f t="shared" si="11"/>
        <v>100</v>
      </c>
      <c r="H50" s="31">
        <f t="shared" si="10"/>
        <v>0</v>
      </c>
      <c r="I50" s="31">
        <f t="shared" si="1"/>
        <v>100</v>
      </c>
      <c r="J50" s="79"/>
    </row>
    <row r="51" spans="1:10" ht="24.95" customHeight="1" x14ac:dyDescent="0.25">
      <c r="A51" s="48"/>
      <c r="B51" s="49"/>
      <c r="C51" s="50"/>
      <c r="D51" s="36" t="s">
        <v>17</v>
      </c>
      <c r="E51" s="31">
        <v>0</v>
      </c>
      <c r="F51" s="31">
        <f>F46</f>
        <v>0</v>
      </c>
      <c r="G51" s="31">
        <f>G46</f>
        <v>0</v>
      </c>
      <c r="H51" s="31">
        <f t="shared" si="10"/>
        <v>0</v>
      </c>
      <c r="I51" s="31" t="e">
        <f t="shared" si="1"/>
        <v>#DIV/0!</v>
      </c>
      <c r="J51" s="79"/>
    </row>
    <row r="52" spans="1:10" ht="24.95" customHeight="1" x14ac:dyDescent="0.25">
      <c r="A52" s="51"/>
      <c r="B52" s="52"/>
      <c r="C52" s="53"/>
      <c r="D52" s="36" t="str">
        <f>D47</f>
        <v>всего</v>
      </c>
      <c r="E52" s="31">
        <f>SUM(E48:E51)</f>
        <v>100</v>
      </c>
      <c r="F52" s="31">
        <f>SUM(F48:F51)</f>
        <v>100</v>
      </c>
      <c r="G52" s="31">
        <f>SUM(G48:G51)</f>
        <v>100</v>
      </c>
      <c r="H52" s="31">
        <f>G52-F52</f>
        <v>0</v>
      </c>
      <c r="I52" s="31">
        <f t="shared" si="1"/>
        <v>100</v>
      </c>
      <c r="J52" s="80"/>
    </row>
    <row r="53" spans="1:10" ht="33" customHeight="1" x14ac:dyDescent="0.25">
      <c r="A53" s="75" t="s">
        <v>52</v>
      </c>
      <c r="B53" s="76"/>
      <c r="C53" s="76"/>
      <c r="D53" s="76"/>
      <c r="E53" s="76"/>
      <c r="F53" s="76"/>
      <c r="G53" s="76"/>
      <c r="H53" s="76"/>
      <c r="I53" s="76"/>
      <c r="J53" s="77"/>
    </row>
    <row r="54" spans="1:10" ht="28.5" customHeight="1" x14ac:dyDescent="0.25">
      <c r="A54" s="54" t="s">
        <v>75</v>
      </c>
      <c r="B54" s="54" t="s">
        <v>53</v>
      </c>
      <c r="C54" s="54" t="s">
        <v>30</v>
      </c>
      <c r="D54" s="22" t="str">
        <f t="shared" ref="D54:D55" si="12">D48</f>
        <v>Федеральный бюджет</v>
      </c>
      <c r="E54" s="29">
        <v>0</v>
      </c>
      <c r="F54" s="29">
        <v>0</v>
      </c>
      <c r="G54" s="29">
        <v>0</v>
      </c>
      <c r="H54" s="29">
        <f t="shared" si="10"/>
        <v>0</v>
      </c>
      <c r="I54" s="29" t="e">
        <f t="shared" si="1"/>
        <v>#DIV/0!</v>
      </c>
      <c r="J54" s="78" t="s">
        <v>63</v>
      </c>
    </row>
    <row r="55" spans="1:10" ht="31.5" customHeight="1" x14ac:dyDescent="0.25">
      <c r="A55" s="55"/>
      <c r="B55" s="55"/>
      <c r="C55" s="55"/>
      <c r="D55" s="22" t="str">
        <f t="shared" si="12"/>
        <v>бюджет автономного округа</v>
      </c>
      <c r="E55" s="29">
        <v>0</v>
      </c>
      <c r="F55" s="29">
        <v>0</v>
      </c>
      <c r="G55" s="29">
        <v>0</v>
      </c>
      <c r="H55" s="29">
        <f t="shared" si="10"/>
        <v>0</v>
      </c>
      <c r="I55" s="29" t="e">
        <f t="shared" si="1"/>
        <v>#DIV/0!</v>
      </c>
      <c r="J55" s="79"/>
    </row>
    <row r="56" spans="1:10" ht="33.75" customHeight="1" x14ac:dyDescent="0.25">
      <c r="A56" s="55"/>
      <c r="B56" s="55"/>
      <c r="C56" s="55"/>
      <c r="D56" s="22" t="str">
        <f>D50</f>
        <v>местный бюджет</v>
      </c>
      <c r="E56" s="29">
        <v>30</v>
      </c>
      <c r="F56" s="29">
        <v>30</v>
      </c>
      <c r="G56" s="29">
        <v>30</v>
      </c>
      <c r="H56" s="29">
        <v>0</v>
      </c>
      <c r="I56" s="29">
        <f t="shared" si="1"/>
        <v>100</v>
      </c>
      <c r="J56" s="79"/>
    </row>
    <row r="57" spans="1:10" ht="33.75" customHeight="1" x14ac:dyDescent="0.25">
      <c r="A57" s="55"/>
      <c r="B57" s="55"/>
      <c r="C57" s="55"/>
      <c r="D57" s="22" t="s">
        <v>17</v>
      </c>
      <c r="E57" s="29">
        <v>0</v>
      </c>
      <c r="F57" s="29">
        <v>0</v>
      </c>
      <c r="G57" s="29">
        <v>0</v>
      </c>
      <c r="H57" s="29">
        <f t="shared" si="10"/>
        <v>0</v>
      </c>
      <c r="I57" s="29" t="e">
        <f t="shared" si="1"/>
        <v>#DIV/0!</v>
      </c>
      <c r="J57" s="79"/>
    </row>
    <row r="58" spans="1:10" ht="21.75" customHeight="1" x14ac:dyDescent="0.25">
      <c r="A58" s="56"/>
      <c r="B58" s="56"/>
      <c r="C58" s="56"/>
      <c r="D58" s="22" t="str">
        <f>D52</f>
        <v>всего</v>
      </c>
      <c r="E58" s="29">
        <v>30</v>
      </c>
      <c r="F58" s="29">
        <v>30</v>
      </c>
      <c r="G58" s="29">
        <v>30</v>
      </c>
      <c r="H58" s="29">
        <f t="shared" si="10"/>
        <v>0</v>
      </c>
      <c r="I58" s="29">
        <f t="shared" si="1"/>
        <v>100</v>
      </c>
      <c r="J58" s="80"/>
    </row>
    <row r="59" spans="1:10" ht="24.95" customHeight="1" x14ac:dyDescent="0.25">
      <c r="A59" s="45" t="s">
        <v>29</v>
      </c>
      <c r="B59" s="46"/>
      <c r="C59" s="47"/>
      <c r="D59" s="36" t="str">
        <f t="shared" ref="D59:D60" si="13">D48</f>
        <v>Федеральный бюджет</v>
      </c>
      <c r="E59" s="31">
        <f t="shared" ref="E59:G62" si="14">E54</f>
        <v>0</v>
      </c>
      <c r="F59" s="31">
        <f t="shared" si="14"/>
        <v>0</v>
      </c>
      <c r="G59" s="31">
        <f t="shared" si="14"/>
        <v>0</v>
      </c>
      <c r="H59" s="31">
        <f t="shared" si="10"/>
        <v>0</v>
      </c>
      <c r="I59" s="31" t="e">
        <f t="shared" si="1"/>
        <v>#DIV/0!</v>
      </c>
      <c r="J59" s="78"/>
    </row>
    <row r="60" spans="1:10" ht="31.5" customHeight="1" x14ac:dyDescent="0.25">
      <c r="A60" s="48"/>
      <c r="B60" s="49"/>
      <c r="C60" s="50"/>
      <c r="D60" s="36" t="str">
        <f t="shared" si="13"/>
        <v>бюджет автономного округа</v>
      </c>
      <c r="E60" s="31">
        <f t="shared" si="14"/>
        <v>0</v>
      </c>
      <c r="F60" s="31">
        <f t="shared" si="14"/>
        <v>0</v>
      </c>
      <c r="G60" s="31">
        <f t="shared" si="14"/>
        <v>0</v>
      </c>
      <c r="H60" s="31">
        <f t="shared" si="10"/>
        <v>0</v>
      </c>
      <c r="I60" s="31" t="e">
        <f t="shared" si="1"/>
        <v>#DIV/0!</v>
      </c>
      <c r="J60" s="79"/>
    </row>
    <row r="61" spans="1:10" ht="34.5" customHeight="1" x14ac:dyDescent="0.25">
      <c r="A61" s="48"/>
      <c r="B61" s="49"/>
      <c r="C61" s="50"/>
      <c r="D61" s="36" t="str">
        <f>D50</f>
        <v>местный бюджет</v>
      </c>
      <c r="E61" s="31">
        <f t="shared" si="14"/>
        <v>30</v>
      </c>
      <c r="F61" s="31">
        <f t="shared" si="14"/>
        <v>30</v>
      </c>
      <c r="G61" s="31">
        <v>30</v>
      </c>
      <c r="H61" s="31">
        <f t="shared" si="10"/>
        <v>0</v>
      </c>
      <c r="I61" s="31">
        <f t="shared" si="1"/>
        <v>100</v>
      </c>
      <c r="J61" s="79"/>
    </row>
    <row r="62" spans="1:10" ht="34.5" customHeight="1" x14ac:dyDescent="0.25">
      <c r="A62" s="48"/>
      <c r="B62" s="49"/>
      <c r="C62" s="50"/>
      <c r="D62" s="36" t="s">
        <v>17</v>
      </c>
      <c r="E62" s="31">
        <f t="shared" si="14"/>
        <v>0</v>
      </c>
      <c r="F62" s="31">
        <f t="shared" si="14"/>
        <v>0</v>
      </c>
      <c r="G62" s="31">
        <f t="shared" si="14"/>
        <v>0</v>
      </c>
      <c r="H62" s="31">
        <f t="shared" si="10"/>
        <v>0</v>
      </c>
      <c r="I62" s="31" t="e">
        <f t="shared" si="1"/>
        <v>#DIV/0!</v>
      </c>
      <c r="J62" s="79"/>
    </row>
    <row r="63" spans="1:10" ht="34.5" customHeight="1" x14ac:dyDescent="0.25">
      <c r="A63" s="48"/>
      <c r="B63" s="49"/>
      <c r="C63" s="50"/>
      <c r="D63" s="37" t="str">
        <f>D52</f>
        <v>всего</v>
      </c>
      <c r="E63" s="31">
        <f>SUM(E59:E62)</f>
        <v>30</v>
      </c>
      <c r="F63" s="31">
        <f>SUM(F59:F62)</f>
        <v>30</v>
      </c>
      <c r="G63" s="31">
        <f>SUM(G59:G62)</f>
        <v>30</v>
      </c>
      <c r="H63" s="38">
        <f t="shared" si="10"/>
        <v>0</v>
      </c>
      <c r="I63" s="38">
        <f t="shared" si="1"/>
        <v>100</v>
      </c>
      <c r="J63" s="79"/>
    </row>
    <row r="64" spans="1:10" ht="54" customHeight="1" x14ac:dyDescent="0.25">
      <c r="A64" s="81" t="s">
        <v>23</v>
      </c>
      <c r="B64" s="81"/>
      <c r="C64" s="81"/>
      <c r="D64" s="32" t="s">
        <v>14</v>
      </c>
      <c r="E64" s="31">
        <f t="shared" ref="E64:G67" si="15">E37+E48+E59</f>
        <v>0</v>
      </c>
      <c r="F64" s="31">
        <f t="shared" si="15"/>
        <v>0</v>
      </c>
      <c r="G64" s="31">
        <f t="shared" si="15"/>
        <v>0</v>
      </c>
      <c r="H64" s="31">
        <f t="shared" si="10"/>
        <v>0</v>
      </c>
      <c r="I64" s="31" t="e">
        <f t="shared" si="1"/>
        <v>#DIV/0!</v>
      </c>
      <c r="J64" s="44"/>
    </row>
    <row r="65" spans="1:10" ht="24.95" customHeight="1" x14ac:dyDescent="0.25">
      <c r="A65" s="81"/>
      <c r="B65" s="81"/>
      <c r="C65" s="81"/>
      <c r="D65" s="32" t="s">
        <v>15</v>
      </c>
      <c r="E65" s="31">
        <f t="shared" si="15"/>
        <v>0</v>
      </c>
      <c r="F65" s="31">
        <f t="shared" si="15"/>
        <v>0</v>
      </c>
      <c r="G65" s="31">
        <f t="shared" si="15"/>
        <v>0</v>
      </c>
      <c r="H65" s="31">
        <f t="shared" si="10"/>
        <v>0</v>
      </c>
      <c r="I65" s="31" t="e">
        <f t="shared" si="1"/>
        <v>#DIV/0!</v>
      </c>
      <c r="J65" s="44"/>
    </row>
    <row r="66" spans="1:10" ht="24.95" customHeight="1" x14ac:dyDescent="0.25">
      <c r="A66" s="81"/>
      <c r="B66" s="81"/>
      <c r="C66" s="81"/>
      <c r="D66" s="32" t="s">
        <v>16</v>
      </c>
      <c r="E66" s="31">
        <f t="shared" si="15"/>
        <v>197.2</v>
      </c>
      <c r="F66" s="31">
        <f t="shared" si="15"/>
        <v>197.2</v>
      </c>
      <c r="G66" s="31">
        <f t="shared" si="15"/>
        <v>197.1</v>
      </c>
      <c r="H66" s="31">
        <f t="shared" si="10"/>
        <v>-9.9999999999994316E-2</v>
      </c>
      <c r="I66" s="31">
        <f t="shared" si="1"/>
        <v>99.949290060851922</v>
      </c>
      <c r="J66" s="44"/>
    </row>
    <row r="67" spans="1:10" ht="24.95" customHeight="1" x14ac:dyDescent="0.25">
      <c r="A67" s="81"/>
      <c r="B67" s="81"/>
      <c r="C67" s="81"/>
      <c r="D67" s="32" t="s">
        <v>17</v>
      </c>
      <c r="E67" s="31">
        <f t="shared" si="15"/>
        <v>0</v>
      </c>
      <c r="F67" s="31">
        <f t="shared" si="15"/>
        <v>0</v>
      </c>
      <c r="G67" s="31">
        <f t="shared" si="15"/>
        <v>0</v>
      </c>
      <c r="H67" s="31">
        <f t="shared" si="10"/>
        <v>0</v>
      </c>
      <c r="I67" s="31" t="e">
        <f t="shared" si="1"/>
        <v>#DIV/0!</v>
      </c>
      <c r="J67" s="44"/>
    </row>
    <row r="68" spans="1:10" ht="24.95" customHeight="1" x14ac:dyDescent="0.25">
      <c r="A68" s="81"/>
      <c r="B68" s="81"/>
      <c r="C68" s="81"/>
      <c r="D68" s="32" t="s">
        <v>48</v>
      </c>
      <c r="E68" s="31">
        <f>SUM(E64:E67)</f>
        <v>197.2</v>
      </c>
      <c r="F68" s="31">
        <f>SUM(F64:F67)</f>
        <v>197.2</v>
      </c>
      <c r="G68" s="31">
        <f>SUM(G64:G67)</f>
        <v>197.1</v>
      </c>
      <c r="H68" s="31">
        <f t="shared" si="10"/>
        <v>-9.9999999999994316E-2</v>
      </c>
      <c r="I68" s="31">
        <f t="shared" si="1"/>
        <v>99.949290060851922</v>
      </c>
      <c r="J68" s="44"/>
    </row>
    <row r="69" spans="1:10" ht="31.5" customHeight="1" x14ac:dyDescent="0.25">
      <c r="A69" s="82" t="s">
        <v>18</v>
      </c>
      <c r="B69" s="83"/>
      <c r="C69" s="83"/>
      <c r="D69" s="83"/>
      <c r="E69" s="83"/>
      <c r="F69" s="83"/>
      <c r="G69" s="83"/>
      <c r="H69" s="83"/>
      <c r="I69" s="83"/>
      <c r="J69" s="84"/>
    </row>
    <row r="70" spans="1:10" ht="24.95" customHeight="1" x14ac:dyDescent="0.25">
      <c r="A70" s="43" t="s">
        <v>54</v>
      </c>
      <c r="B70" s="43"/>
      <c r="C70" s="43"/>
      <c r="D70" s="33" t="s">
        <v>14</v>
      </c>
      <c r="E70" s="29">
        <v>0</v>
      </c>
      <c r="F70" s="29">
        <v>0</v>
      </c>
      <c r="G70" s="29">
        <v>0</v>
      </c>
      <c r="H70" s="29">
        <f t="shared" si="10"/>
        <v>0</v>
      </c>
      <c r="I70" s="29" t="e">
        <f t="shared" si="1"/>
        <v>#DIV/0!</v>
      </c>
      <c r="J70" s="44"/>
    </row>
    <row r="71" spans="1:10" ht="24.95" customHeight="1" x14ac:dyDescent="0.25">
      <c r="A71" s="43"/>
      <c r="B71" s="43"/>
      <c r="C71" s="43"/>
      <c r="D71" s="33" t="s">
        <v>15</v>
      </c>
      <c r="E71" s="29">
        <f>E64</f>
        <v>0</v>
      </c>
      <c r="F71" s="29">
        <f>F64</f>
        <v>0</v>
      </c>
      <c r="G71" s="29">
        <f>G64</f>
        <v>0</v>
      </c>
      <c r="H71" s="29">
        <f t="shared" si="10"/>
        <v>0</v>
      </c>
      <c r="I71" s="29" t="e">
        <f t="shared" si="1"/>
        <v>#DIV/0!</v>
      </c>
      <c r="J71" s="44"/>
    </row>
    <row r="72" spans="1:10" ht="24.95" customHeight="1" x14ac:dyDescent="0.25">
      <c r="A72" s="43"/>
      <c r="B72" s="43"/>
      <c r="C72" s="43"/>
      <c r="D72" s="33" t="s">
        <v>16</v>
      </c>
      <c r="E72" s="29">
        <f>E65</f>
        <v>0</v>
      </c>
      <c r="F72" s="29">
        <v>0</v>
      </c>
      <c r="G72" s="29">
        <f>G65</f>
        <v>0</v>
      </c>
      <c r="H72" s="29">
        <f t="shared" si="10"/>
        <v>0</v>
      </c>
      <c r="I72" s="29" t="e">
        <f t="shared" si="1"/>
        <v>#DIV/0!</v>
      </c>
      <c r="J72" s="44"/>
    </row>
    <row r="73" spans="1:10" ht="24.95" customHeight="1" x14ac:dyDescent="0.25">
      <c r="A73" s="43"/>
      <c r="B73" s="43"/>
      <c r="C73" s="43"/>
      <c r="D73" s="33" t="s">
        <v>17</v>
      </c>
      <c r="E73" s="29">
        <v>0</v>
      </c>
      <c r="F73" s="29">
        <v>0</v>
      </c>
      <c r="G73" s="29">
        <f>G66</f>
        <v>197.1</v>
      </c>
      <c r="H73" s="29">
        <f t="shared" si="10"/>
        <v>197.1</v>
      </c>
      <c r="I73" s="29" t="e">
        <f t="shared" si="1"/>
        <v>#DIV/0!</v>
      </c>
      <c r="J73" s="44"/>
    </row>
    <row r="74" spans="1:10" ht="27.75" customHeight="1" x14ac:dyDescent="0.25">
      <c r="A74" s="43"/>
      <c r="B74" s="43"/>
      <c r="C74" s="43"/>
      <c r="D74" s="33" t="s">
        <v>19</v>
      </c>
      <c r="E74" s="29">
        <v>0</v>
      </c>
      <c r="F74" s="29">
        <v>0</v>
      </c>
      <c r="G74" s="29">
        <v>0</v>
      </c>
      <c r="H74" s="29">
        <f t="shared" si="10"/>
        <v>0</v>
      </c>
      <c r="I74" s="29" t="e">
        <f t="shared" si="1"/>
        <v>#DIV/0!</v>
      </c>
      <c r="J74" s="44"/>
    </row>
    <row r="75" spans="1:10" ht="27.75" customHeight="1" x14ac:dyDescent="0.25">
      <c r="A75" s="40" t="s">
        <v>66</v>
      </c>
      <c r="B75" s="40"/>
      <c r="C75" s="40"/>
      <c r="D75" s="40"/>
      <c r="E75" s="40"/>
      <c r="F75" s="40"/>
      <c r="G75" s="40"/>
      <c r="H75" s="40"/>
      <c r="I75" s="40"/>
      <c r="J75" s="41"/>
    </row>
    <row r="76" spans="1:10" ht="24.95" customHeight="1" x14ac:dyDescent="0.25">
      <c r="A76" s="43" t="s">
        <v>55</v>
      </c>
      <c r="B76" s="43"/>
      <c r="C76" s="43"/>
      <c r="D76" s="33" t="s">
        <v>14</v>
      </c>
      <c r="E76" s="29">
        <f t="shared" ref="E76:G79" si="16">E43</f>
        <v>0</v>
      </c>
      <c r="F76" s="29">
        <f t="shared" si="16"/>
        <v>0</v>
      </c>
      <c r="G76" s="29">
        <f t="shared" si="16"/>
        <v>0</v>
      </c>
      <c r="H76" s="29">
        <f t="shared" si="10"/>
        <v>0</v>
      </c>
      <c r="I76" s="29" t="e">
        <f t="shared" si="1"/>
        <v>#DIV/0!</v>
      </c>
      <c r="J76" s="44"/>
    </row>
    <row r="77" spans="1:10" ht="24.95" customHeight="1" x14ac:dyDescent="0.25">
      <c r="A77" s="43"/>
      <c r="B77" s="43"/>
      <c r="C77" s="43"/>
      <c r="D77" s="33" t="s">
        <v>15</v>
      </c>
      <c r="E77" s="29">
        <f t="shared" si="16"/>
        <v>0</v>
      </c>
      <c r="F77" s="29">
        <f t="shared" si="16"/>
        <v>0</v>
      </c>
      <c r="G77" s="29">
        <f t="shared" si="16"/>
        <v>0</v>
      </c>
      <c r="H77" s="29">
        <f t="shared" si="10"/>
        <v>0</v>
      </c>
      <c r="I77" s="29" t="e">
        <f t="shared" si="1"/>
        <v>#DIV/0!</v>
      </c>
      <c r="J77" s="44"/>
    </row>
    <row r="78" spans="1:10" x14ac:dyDescent="0.25">
      <c r="A78" s="43"/>
      <c r="B78" s="43"/>
      <c r="C78" s="43"/>
      <c r="D78" s="33" t="s">
        <v>16</v>
      </c>
      <c r="E78" s="29">
        <v>100</v>
      </c>
      <c r="F78" s="29">
        <v>100</v>
      </c>
      <c r="G78" s="29">
        <f t="shared" si="16"/>
        <v>100</v>
      </c>
      <c r="H78" s="29">
        <f t="shared" si="10"/>
        <v>0</v>
      </c>
      <c r="I78" s="29">
        <f t="shared" si="1"/>
        <v>100</v>
      </c>
      <c r="J78" s="44"/>
    </row>
    <row r="79" spans="1:10" ht="25.5" x14ac:dyDescent="0.25">
      <c r="A79" s="43"/>
      <c r="B79" s="43"/>
      <c r="C79" s="43"/>
      <c r="D79" s="33" t="s">
        <v>17</v>
      </c>
      <c r="E79" s="29">
        <f t="shared" si="16"/>
        <v>0</v>
      </c>
      <c r="F79" s="29">
        <f t="shared" si="16"/>
        <v>0</v>
      </c>
      <c r="G79" s="29">
        <f t="shared" si="16"/>
        <v>0</v>
      </c>
      <c r="H79" s="29">
        <f t="shared" si="10"/>
        <v>0</v>
      </c>
      <c r="I79" s="29" t="e">
        <f t="shared" si="1"/>
        <v>#DIV/0!</v>
      </c>
      <c r="J79" s="44"/>
    </row>
    <row r="80" spans="1:10" ht="18.75" customHeight="1" x14ac:dyDescent="0.25">
      <c r="A80" s="43"/>
      <c r="B80" s="43"/>
      <c r="C80" s="43"/>
      <c r="D80" s="33" t="s">
        <v>19</v>
      </c>
      <c r="E80" s="29">
        <f>SUM(E76:E79)</f>
        <v>100</v>
      </c>
      <c r="F80" s="29">
        <f>SUM(F76:F79)</f>
        <v>100</v>
      </c>
      <c r="G80" s="29">
        <f>SUM(G76:G79)</f>
        <v>100</v>
      </c>
      <c r="H80" s="29">
        <f t="shared" si="10"/>
        <v>0</v>
      </c>
      <c r="I80" s="29">
        <f t="shared" si="1"/>
        <v>100</v>
      </c>
      <c r="J80" s="44"/>
    </row>
    <row r="81" spans="1:10" s="14" customFormat="1" ht="26.25" customHeight="1" x14ac:dyDescent="0.25">
      <c r="A81" s="43" t="s">
        <v>56</v>
      </c>
      <c r="B81" s="43"/>
      <c r="C81" s="43"/>
      <c r="D81" s="33" t="s">
        <v>14</v>
      </c>
      <c r="E81" s="29">
        <f t="shared" ref="E81:G84" si="17">E27</f>
        <v>0</v>
      </c>
      <c r="F81" s="29">
        <f t="shared" si="17"/>
        <v>0</v>
      </c>
      <c r="G81" s="29">
        <f t="shared" si="17"/>
        <v>0</v>
      </c>
      <c r="H81" s="29">
        <f t="shared" si="10"/>
        <v>0</v>
      </c>
      <c r="I81" s="29" t="e">
        <f t="shared" si="1"/>
        <v>#DIV/0!</v>
      </c>
      <c r="J81" s="44"/>
    </row>
    <row r="82" spans="1:10" s="14" customFormat="1" x14ac:dyDescent="0.25">
      <c r="A82" s="43"/>
      <c r="B82" s="43"/>
      <c r="C82" s="43"/>
      <c r="D82" s="33" t="s">
        <v>15</v>
      </c>
      <c r="E82" s="29">
        <f t="shared" si="17"/>
        <v>0</v>
      </c>
      <c r="F82" s="29">
        <f t="shared" si="17"/>
        <v>0</v>
      </c>
      <c r="G82" s="29">
        <f t="shared" si="17"/>
        <v>0</v>
      </c>
      <c r="H82" s="29">
        <f t="shared" si="10"/>
        <v>0</v>
      </c>
      <c r="I82" s="29" t="e">
        <f t="shared" ref="I82:I95" si="18">G82/F82*100</f>
        <v>#DIV/0!</v>
      </c>
      <c r="J82" s="44"/>
    </row>
    <row r="83" spans="1:10" s="14" customFormat="1" x14ac:dyDescent="0.25">
      <c r="A83" s="43"/>
      <c r="B83" s="43"/>
      <c r="C83" s="43"/>
      <c r="D83" s="33" t="s">
        <v>16</v>
      </c>
      <c r="E83" s="29">
        <f t="shared" si="17"/>
        <v>37.200000000000003</v>
      </c>
      <c r="F83" s="29">
        <f t="shared" si="17"/>
        <v>37.200000000000003</v>
      </c>
      <c r="G83" s="29">
        <f t="shared" si="17"/>
        <v>37.1</v>
      </c>
      <c r="H83" s="29">
        <f t="shared" si="10"/>
        <v>-0.10000000000000142</v>
      </c>
      <c r="I83" s="29">
        <f t="shared" si="18"/>
        <v>99.731182795698928</v>
      </c>
      <c r="J83" s="44"/>
    </row>
    <row r="84" spans="1:10" s="14" customFormat="1" ht="25.5" x14ac:dyDescent="0.25">
      <c r="A84" s="43"/>
      <c r="B84" s="43"/>
      <c r="C84" s="43"/>
      <c r="D84" s="33" t="s">
        <v>17</v>
      </c>
      <c r="E84" s="29">
        <f t="shared" si="17"/>
        <v>0</v>
      </c>
      <c r="F84" s="29">
        <f t="shared" si="17"/>
        <v>0</v>
      </c>
      <c r="G84" s="29">
        <f t="shared" si="17"/>
        <v>0</v>
      </c>
      <c r="H84" s="29">
        <f t="shared" si="10"/>
        <v>0</v>
      </c>
      <c r="I84" s="29" t="e">
        <f t="shared" si="18"/>
        <v>#DIV/0!</v>
      </c>
      <c r="J84" s="44"/>
    </row>
    <row r="85" spans="1:10" s="14" customFormat="1" ht="16.5" customHeight="1" x14ac:dyDescent="0.25">
      <c r="A85" s="43"/>
      <c r="B85" s="43"/>
      <c r="C85" s="43"/>
      <c r="D85" s="33" t="s">
        <v>19</v>
      </c>
      <c r="E85" s="29">
        <f>SUM(E81:E84)</f>
        <v>37.200000000000003</v>
      </c>
      <c r="F85" s="29">
        <f>SUM(F81:F84)</f>
        <v>37.200000000000003</v>
      </c>
      <c r="G85" s="29">
        <f>SUM(G81:G84)</f>
        <v>37.1</v>
      </c>
      <c r="H85" s="29">
        <f t="shared" si="10"/>
        <v>-0.10000000000000142</v>
      </c>
      <c r="I85" s="29">
        <f t="shared" si="18"/>
        <v>99.731182795698928</v>
      </c>
      <c r="J85" s="44"/>
    </row>
    <row r="86" spans="1:10" s="14" customFormat="1" ht="16.5" customHeight="1" x14ac:dyDescent="0.25">
      <c r="A86" s="43" t="s">
        <v>57</v>
      </c>
      <c r="B86" s="43"/>
      <c r="C86" s="43"/>
      <c r="D86" s="33" t="s">
        <v>14</v>
      </c>
      <c r="E86" s="29">
        <f t="shared" ref="E86:G89" si="19">E32</f>
        <v>0</v>
      </c>
      <c r="F86" s="29">
        <f t="shared" si="19"/>
        <v>0</v>
      </c>
      <c r="G86" s="29">
        <f t="shared" si="19"/>
        <v>0</v>
      </c>
      <c r="H86" s="29">
        <f t="shared" si="10"/>
        <v>0</v>
      </c>
      <c r="I86" s="29" t="e">
        <f t="shared" si="18"/>
        <v>#DIV/0!</v>
      </c>
      <c r="J86" s="34"/>
    </row>
    <row r="87" spans="1:10" s="14" customFormat="1" ht="16.5" customHeight="1" x14ac:dyDescent="0.25">
      <c r="A87" s="43"/>
      <c r="B87" s="43"/>
      <c r="C87" s="43"/>
      <c r="D87" s="33" t="s">
        <v>15</v>
      </c>
      <c r="E87" s="29">
        <f t="shared" si="19"/>
        <v>0</v>
      </c>
      <c r="F87" s="29">
        <f t="shared" si="19"/>
        <v>0</v>
      </c>
      <c r="G87" s="29">
        <f t="shared" si="19"/>
        <v>0</v>
      </c>
      <c r="H87" s="29">
        <f t="shared" si="10"/>
        <v>0</v>
      </c>
      <c r="I87" s="29" t="e">
        <f t="shared" si="18"/>
        <v>#DIV/0!</v>
      </c>
      <c r="J87" s="34"/>
    </row>
    <row r="88" spans="1:10" s="14" customFormat="1" ht="16.5" customHeight="1" x14ac:dyDescent="0.25">
      <c r="A88" s="43"/>
      <c r="B88" s="43"/>
      <c r="C88" s="43"/>
      <c r="D88" s="33" t="s">
        <v>16</v>
      </c>
      <c r="E88" s="29">
        <f t="shared" si="19"/>
        <v>30</v>
      </c>
      <c r="F88" s="29">
        <f t="shared" si="19"/>
        <v>30</v>
      </c>
      <c r="G88" s="29">
        <f t="shared" si="19"/>
        <v>30</v>
      </c>
      <c r="H88" s="29">
        <f t="shared" si="10"/>
        <v>0</v>
      </c>
      <c r="I88" s="29">
        <f t="shared" si="18"/>
        <v>100</v>
      </c>
      <c r="J88" s="34"/>
    </row>
    <row r="89" spans="1:10" s="14" customFormat="1" ht="24.75" customHeight="1" x14ac:dyDescent="0.25">
      <c r="A89" s="43"/>
      <c r="B89" s="43"/>
      <c r="C89" s="43"/>
      <c r="D89" s="33" t="s">
        <v>17</v>
      </c>
      <c r="E89" s="29">
        <f t="shared" si="19"/>
        <v>0</v>
      </c>
      <c r="F89" s="29">
        <f t="shared" si="19"/>
        <v>0</v>
      </c>
      <c r="G89" s="29">
        <f t="shared" si="19"/>
        <v>0</v>
      </c>
      <c r="H89" s="29">
        <f t="shared" si="10"/>
        <v>0</v>
      </c>
      <c r="I89" s="29" t="e">
        <f t="shared" si="18"/>
        <v>#DIV/0!</v>
      </c>
      <c r="J89" s="34"/>
    </row>
    <row r="90" spans="1:10" s="14" customFormat="1" ht="16.5" customHeight="1" x14ac:dyDescent="0.25">
      <c r="A90" s="43"/>
      <c r="B90" s="43"/>
      <c r="C90" s="43"/>
      <c r="D90" s="33" t="s">
        <v>19</v>
      </c>
      <c r="E90" s="29">
        <f>SUM(E86:E89)</f>
        <v>30</v>
      </c>
      <c r="F90" s="29">
        <f>SUM(F86:F89)</f>
        <v>30</v>
      </c>
      <c r="G90" s="29">
        <f>SUM(G86:G89)</f>
        <v>30</v>
      </c>
      <c r="H90" s="29">
        <f t="shared" si="10"/>
        <v>0</v>
      </c>
      <c r="I90" s="29">
        <f t="shared" si="18"/>
        <v>100</v>
      </c>
      <c r="J90" s="34"/>
    </row>
    <row r="91" spans="1:10" s="14" customFormat="1" x14ac:dyDescent="0.25">
      <c r="A91" s="43" t="s">
        <v>58</v>
      </c>
      <c r="B91" s="43"/>
      <c r="C91" s="43"/>
      <c r="D91" s="33" t="s">
        <v>14</v>
      </c>
      <c r="E91" s="29">
        <f t="shared" ref="E91:G94" si="20">E54</f>
        <v>0</v>
      </c>
      <c r="F91" s="29">
        <f t="shared" si="20"/>
        <v>0</v>
      </c>
      <c r="G91" s="29">
        <f t="shared" si="20"/>
        <v>0</v>
      </c>
      <c r="H91" s="29">
        <f t="shared" si="10"/>
        <v>0</v>
      </c>
      <c r="I91" s="29" t="e">
        <f t="shared" si="18"/>
        <v>#DIV/0!</v>
      </c>
      <c r="J91" s="44"/>
    </row>
    <row r="92" spans="1:10" s="14" customFormat="1" x14ac:dyDescent="0.25">
      <c r="A92" s="43"/>
      <c r="B92" s="43"/>
      <c r="C92" s="43"/>
      <c r="D92" s="33" t="s">
        <v>15</v>
      </c>
      <c r="E92" s="29">
        <f t="shared" si="20"/>
        <v>0</v>
      </c>
      <c r="F92" s="29">
        <f t="shared" si="20"/>
        <v>0</v>
      </c>
      <c r="G92" s="29">
        <f t="shared" si="20"/>
        <v>0</v>
      </c>
      <c r="H92" s="29">
        <f t="shared" si="10"/>
        <v>0</v>
      </c>
      <c r="I92" s="29" t="e">
        <f t="shared" si="18"/>
        <v>#DIV/0!</v>
      </c>
      <c r="J92" s="44"/>
    </row>
    <row r="93" spans="1:10" s="14" customFormat="1" x14ac:dyDescent="0.25">
      <c r="A93" s="43"/>
      <c r="B93" s="43"/>
      <c r="C93" s="43"/>
      <c r="D93" s="33" t="s">
        <v>16</v>
      </c>
      <c r="E93" s="29">
        <f t="shared" si="20"/>
        <v>30</v>
      </c>
      <c r="F93" s="29">
        <f t="shared" si="20"/>
        <v>30</v>
      </c>
      <c r="G93" s="29">
        <v>30</v>
      </c>
      <c r="H93" s="29">
        <f t="shared" si="10"/>
        <v>0</v>
      </c>
      <c r="I93" s="29">
        <f t="shared" si="18"/>
        <v>100</v>
      </c>
      <c r="J93" s="44"/>
    </row>
    <row r="94" spans="1:10" s="14" customFormat="1" ht="25.5" x14ac:dyDescent="0.25">
      <c r="A94" s="43"/>
      <c r="B94" s="43"/>
      <c r="C94" s="43"/>
      <c r="D94" s="33" t="s">
        <v>17</v>
      </c>
      <c r="E94" s="29">
        <f t="shared" si="20"/>
        <v>0</v>
      </c>
      <c r="F94" s="29">
        <f t="shared" si="20"/>
        <v>0</v>
      </c>
      <c r="G94" s="29">
        <f t="shared" si="20"/>
        <v>0</v>
      </c>
      <c r="H94" s="29">
        <f t="shared" si="10"/>
        <v>0</v>
      </c>
      <c r="I94" s="29" t="e">
        <f t="shared" si="18"/>
        <v>#DIV/0!</v>
      </c>
      <c r="J94" s="44"/>
    </row>
    <row r="95" spans="1:10" s="14" customFormat="1" ht="27" customHeight="1" x14ac:dyDescent="0.25">
      <c r="A95" s="43"/>
      <c r="B95" s="43"/>
      <c r="C95" s="43"/>
      <c r="D95" s="33" t="s">
        <v>19</v>
      </c>
      <c r="E95" s="29">
        <f>SUM(E91:E94)</f>
        <v>30</v>
      </c>
      <c r="F95" s="29">
        <f>SUM(F91:F94)</f>
        <v>30</v>
      </c>
      <c r="G95" s="29">
        <f>SUM(G91:G94)</f>
        <v>30</v>
      </c>
      <c r="H95" s="29">
        <f t="shared" si="10"/>
        <v>0</v>
      </c>
      <c r="I95" s="29">
        <f t="shared" si="18"/>
        <v>100</v>
      </c>
      <c r="J95" s="44"/>
    </row>
    <row r="96" spans="1:10" s="14" customFormat="1" ht="15.75" x14ac:dyDescent="0.25">
      <c r="A96" s="3"/>
      <c r="B96"/>
      <c r="C96"/>
      <c r="E96"/>
      <c r="F96"/>
      <c r="G96"/>
      <c r="H96"/>
      <c r="I96"/>
      <c r="J96"/>
    </row>
    <row r="97" spans="1:10" s="14" customFormat="1" ht="15" customHeight="1" x14ac:dyDescent="0.25">
      <c r="A97" s="25" t="s">
        <v>69</v>
      </c>
      <c r="B97"/>
      <c r="C97"/>
      <c r="E97"/>
      <c r="F97"/>
      <c r="G97" t="s">
        <v>37</v>
      </c>
      <c r="H97"/>
      <c r="I97"/>
      <c r="J97"/>
    </row>
    <row r="98" spans="1:10" s="14" customFormat="1" x14ac:dyDescent="0.25">
      <c r="A98" s="4" t="s">
        <v>31</v>
      </c>
      <c r="B98"/>
      <c r="C98"/>
      <c r="E98"/>
      <c r="F98"/>
      <c r="G98"/>
      <c r="H98"/>
      <c r="I98"/>
      <c r="J98"/>
    </row>
    <row r="99" spans="1:10" s="14" customFormat="1" x14ac:dyDescent="0.25">
      <c r="A99" s="4" t="s">
        <v>32</v>
      </c>
      <c r="B99"/>
      <c r="C99"/>
      <c r="E99"/>
      <c r="F99"/>
      <c r="G99"/>
      <c r="H99"/>
      <c r="I99"/>
      <c r="J99"/>
    </row>
    <row r="100" spans="1:10" s="14" customFormat="1" ht="25.5" customHeight="1" x14ac:dyDescent="0.25">
      <c r="A100" s="5" t="s">
        <v>59</v>
      </c>
      <c r="B100"/>
      <c r="C100"/>
      <c r="E100"/>
      <c r="F100"/>
      <c r="G100"/>
      <c r="H100"/>
      <c r="I100"/>
      <c r="J100"/>
    </row>
    <row r="101" spans="1:10" s="14" customFormat="1" ht="15" customHeight="1" x14ac:dyDescent="0.25">
      <c r="A101" s="4" t="s">
        <v>35</v>
      </c>
      <c r="B101"/>
      <c r="C101"/>
      <c r="E101"/>
      <c r="F101"/>
      <c r="G101"/>
      <c r="H101"/>
      <c r="I101"/>
      <c r="J101"/>
    </row>
    <row r="102" spans="1:10" s="14" customFormat="1" x14ac:dyDescent="0.25">
      <c r="A102" s="4" t="s">
        <v>33</v>
      </c>
      <c r="B102"/>
      <c r="C102"/>
      <c r="E102"/>
      <c r="F102"/>
      <c r="G102"/>
      <c r="H102"/>
      <c r="I102"/>
      <c r="J102"/>
    </row>
    <row r="103" spans="1:10" s="14" customFormat="1" ht="15.75" x14ac:dyDescent="0.25">
      <c r="A103" s="5" t="s">
        <v>60</v>
      </c>
      <c r="B103"/>
      <c r="C103"/>
      <c r="E103"/>
      <c r="F103"/>
      <c r="G103"/>
      <c r="H103"/>
      <c r="I103"/>
      <c r="J103"/>
    </row>
    <row r="104" spans="1:10" s="14" customFormat="1" x14ac:dyDescent="0.25">
      <c r="A104" s="4" t="s">
        <v>36</v>
      </c>
      <c r="B104"/>
      <c r="C104"/>
      <c r="E104"/>
      <c r="F104"/>
      <c r="G104"/>
      <c r="H104"/>
      <c r="I104"/>
      <c r="J104"/>
    </row>
    <row r="105" spans="1:10" s="14" customFormat="1" x14ac:dyDescent="0.25">
      <c r="A105" s="4" t="s">
        <v>34</v>
      </c>
      <c r="B105"/>
      <c r="C105"/>
      <c r="E105"/>
      <c r="F105"/>
      <c r="G105"/>
      <c r="H105"/>
      <c r="I105"/>
      <c r="J105"/>
    </row>
    <row r="106" spans="1:10" ht="15.75" x14ac:dyDescent="0.25">
      <c r="A106" s="5" t="s">
        <v>39</v>
      </c>
    </row>
    <row r="107" spans="1:10" x14ac:dyDescent="0.25">
      <c r="A107" s="4" t="s">
        <v>38</v>
      </c>
    </row>
    <row r="111" spans="1:10" x14ac:dyDescent="0.25">
      <c r="A111" s="25" t="s">
        <v>61</v>
      </c>
      <c r="B111" s="39" t="s">
        <v>70</v>
      </c>
      <c r="C111" s="26"/>
    </row>
  </sheetData>
  <mergeCells count="61">
    <mergeCell ref="A91:C95"/>
    <mergeCell ref="J91:J95"/>
    <mergeCell ref="B42:J42"/>
    <mergeCell ref="A53:J53"/>
    <mergeCell ref="J43:J47"/>
    <mergeCell ref="J48:J52"/>
    <mergeCell ref="J54:J58"/>
    <mergeCell ref="J59:J63"/>
    <mergeCell ref="A76:C80"/>
    <mergeCell ref="A81:C85"/>
    <mergeCell ref="A64:C68"/>
    <mergeCell ref="A69:J69"/>
    <mergeCell ref="A86:C90"/>
    <mergeCell ref="J76:J80"/>
    <mergeCell ref="J81:J85"/>
    <mergeCell ref="B43:B47"/>
    <mergeCell ref="J17:J21"/>
    <mergeCell ref="J27:J31"/>
    <mergeCell ref="J32:J36"/>
    <mergeCell ref="J37:J41"/>
    <mergeCell ref="J22:J26"/>
    <mergeCell ref="A27:A36"/>
    <mergeCell ref="A17:A21"/>
    <mergeCell ref="B17:B21"/>
    <mergeCell ref="C17:C21"/>
    <mergeCell ref="A22:A26"/>
    <mergeCell ref="B22:B26"/>
    <mergeCell ref="C22:C26"/>
    <mergeCell ref="A1:J1"/>
    <mergeCell ref="A2:J2"/>
    <mergeCell ref="A6:D6"/>
    <mergeCell ref="A8:D8"/>
    <mergeCell ref="A5:D5"/>
    <mergeCell ref="A7:D7"/>
    <mergeCell ref="A14:J14"/>
    <mergeCell ref="A15:J15"/>
    <mergeCell ref="B16:J16"/>
    <mergeCell ref="A37:C41"/>
    <mergeCell ref="H10:I10"/>
    <mergeCell ref="J10:J12"/>
    <mergeCell ref="A10:A12"/>
    <mergeCell ref="D10:D12"/>
    <mergeCell ref="C27:C31"/>
    <mergeCell ref="E10:E12"/>
    <mergeCell ref="F10:F12"/>
    <mergeCell ref="B10:B12"/>
    <mergeCell ref="C10:C12"/>
    <mergeCell ref="G10:G12"/>
    <mergeCell ref="C32:C36"/>
    <mergeCell ref="B27:B36"/>
    <mergeCell ref="A75:J75"/>
    <mergeCell ref="C43:C47"/>
    <mergeCell ref="A70:C74"/>
    <mergeCell ref="J64:J68"/>
    <mergeCell ref="J70:J74"/>
    <mergeCell ref="A59:C63"/>
    <mergeCell ref="A48:C52"/>
    <mergeCell ref="A54:A58"/>
    <mergeCell ref="B54:B58"/>
    <mergeCell ref="C54:C58"/>
    <mergeCell ref="A43:A47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2018-03-29T09:37:46Z</dcterms:modified>
</cp:coreProperties>
</file>