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1140" windowWidth="14808" windowHeight="759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Лист1!$A$1:$J$93</definedName>
  </definedNames>
  <calcPr calcId="145621"/>
</workbook>
</file>

<file path=xl/calcChain.xml><?xml version="1.0" encoding="utf-8"?>
<calcChain xmlns="http://schemas.openxmlformats.org/spreadsheetml/2006/main">
  <c r="F95" i="1" l="1"/>
  <c r="G95" i="1"/>
  <c r="H95" i="1"/>
  <c r="F96" i="1"/>
  <c r="G96" i="1"/>
  <c r="H96" i="1"/>
  <c r="F97" i="1"/>
  <c r="G97" i="1"/>
  <c r="H97" i="1"/>
  <c r="F98" i="1"/>
  <c r="G98" i="1"/>
  <c r="H98" i="1"/>
  <c r="F99" i="1"/>
  <c r="G99" i="1"/>
  <c r="H99" i="1"/>
  <c r="E96" i="1"/>
  <c r="E97" i="1"/>
  <c r="E98" i="1"/>
  <c r="E99" i="1"/>
  <c r="E95" i="1"/>
  <c r="G70" i="1"/>
  <c r="H70" i="1" s="1"/>
  <c r="H25" i="1"/>
  <c r="F22" i="1"/>
  <c r="G22" i="1"/>
  <c r="G32" i="1" s="1"/>
  <c r="E22" i="1"/>
  <c r="E32" i="1" s="1"/>
  <c r="G65" i="1"/>
  <c r="E65" i="1"/>
  <c r="E62" i="1" s="1"/>
  <c r="E70" i="1"/>
  <c r="E67" i="1" s="1"/>
  <c r="F27" i="1"/>
  <c r="I27" i="1" s="1"/>
  <c r="I14" i="1"/>
  <c r="H14" i="1"/>
  <c r="I17" i="1"/>
  <c r="H17" i="1"/>
  <c r="G14" i="1"/>
  <c r="F14" i="1"/>
  <c r="E14" i="1"/>
  <c r="F25" i="1"/>
  <c r="F70" i="1" s="1"/>
  <c r="G67" i="1" l="1"/>
  <c r="G29" i="1"/>
  <c r="G59" i="1"/>
  <c r="G56" i="1" s="1"/>
  <c r="I70" i="1"/>
  <c r="F67" i="1"/>
  <c r="E59" i="1"/>
  <c r="E56" i="1" s="1"/>
  <c r="E29" i="1"/>
  <c r="I25" i="1"/>
  <c r="F65" i="1"/>
  <c r="F62" i="1" s="1"/>
  <c r="G62" i="1"/>
  <c r="H27" i="1"/>
  <c r="H67" i="1" l="1"/>
  <c r="F32" i="1"/>
  <c r="H22" i="1"/>
  <c r="I22" i="1"/>
  <c r="I67" i="1"/>
  <c r="I65" i="1"/>
  <c r="H65" i="1"/>
  <c r="H62" i="1"/>
  <c r="I62" i="1"/>
  <c r="H55" i="1"/>
  <c r="G55" i="1"/>
  <c r="F55" i="1"/>
  <c r="E55" i="1"/>
  <c r="H50" i="1"/>
  <c r="G50" i="1"/>
  <c r="F50" i="1"/>
  <c r="E50" i="1"/>
  <c r="H45" i="1"/>
  <c r="G45" i="1"/>
  <c r="F45" i="1"/>
  <c r="E45" i="1"/>
  <c r="I32" i="1" l="1"/>
  <c r="H32" i="1"/>
  <c r="F59" i="1"/>
  <c r="F29" i="1"/>
  <c r="G39" i="1"/>
  <c r="F56" i="1" l="1"/>
  <c r="H59" i="1"/>
  <c r="I59" i="1"/>
  <c r="H29" i="1"/>
  <c r="I29" i="1"/>
  <c r="F17" i="1"/>
  <c r="I56" i="1" l="1"/>
  <c r="H56" i="1"/>
  <c r="E39" i="1"/>
  <c r="F39" i="1" l="1"/>
  <c r="H39" i="1" l="1"/>
</calcChain>
</file>

<file path=xl/sharedStrings.xml><?xml version="1.0" encoding="utf-8"?>
<sst xmlns="http://schemas.openxmlformats.org/spreadsheetml/2006/main" count="118" uniqueCount="66">
  <si>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</si>
  <si>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</si>
  <si>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</si>
  <si>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</si>
  <si>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</si>
  <si>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</si>
  <si>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</si>
  <si>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</si>
  <si>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</si>
  <si>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</si>
  <si>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</si>
  <si>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</si>
  <si>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</si>
  <si>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</si>
  <si>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</si>
  <si>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Фактическое значение за отчетный период</t>
  </si>
  <si>
    <t>ДМСиГ администрации города Югорска</t>
  </si>
  <si>
    <t>2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</si>
  <si>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</si>
  <si>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</si>
  <si>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</si>
  <si>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</si>
  <si>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</si>
  <si>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</si>
  <si>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</si>
  <si>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</si>
  <si>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</si>
  <si>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</si>
  <si>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t xml:space="preserve">                     (соисполнитель 3)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</si>
  <si>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</si>
  <si>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r>
      <t>______</t>
    </r>
    <r>
      <rPr>
        <u/>
        <sz val="12"/>
        <color theme="1"/>
        <rFont val="Times New Roman"/>
        <family val="1"/>
        <charset val="204"/>
      </rPr>
      <t>МКУ "СООМС"</t>
    </r>
    <r>
      <rPr>
        <sz val="12"/>
        <color theme="1"/>
        <rFont val="Times New Roman"/>
        <family val="1"/>
        <charset val="204"/>
      </rPr>
      <t xml:space="preserve">___     ___ </t>
    </r>
    <r>
      <rPr>
        <u/>
        <sz val="12"/>
        <color theme="1"/>
        <rFont val="Times New Roman"/>
        <family val="1"/>
        <charset val="204"/>
      </rPr>
      <t>Абросимова И.А.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 2-13-86</t>
    </r>
  </si>
  <si>
    <t xml:space="preserve"> 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</si>
  <si>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</si>
  <si>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                                                      составление формы)</t>
  </si>
  <si>
    <t>по состоянию на</t>
  </si>
  <si>
    <t>5-00-14</t>
  </si>
  <si>
    <t>2019 г.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</si>
  <si>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</si>
  <si>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</si>
  <si>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</si>
  <si>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</si>
  <si>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Управление и распоряжение муниципальным имуществом города Югорска (1,2,3)</t>
  </si>
  <si>
    <t>всего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</si>
  <si>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(показатель 1,2,3)</t>
  </si>
  <si>
    <t>Департамента муниципальной собственности и градостроительства администрации города Югорска</t>
  </si>
  <si>
    <t>ВСЕГО ПО МУНИЦИПАЛЬНОЙ ПРОГРАММЕ:</t>
  </si>
  <si>
    <t>инвестиции в объекты муниципальной собственности</t>
  </si>
  <si>
    <t>Проекты, портфели проектов (в том числе направленные на реализацию национальных и федеральных проектов Российской Федерации и ХМАО-Югры, муниципальных проектов реализуемых в составе муниципальной программы):</t>
  </si>
  <si>
    <t>в том числе инвестиции в объекты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</si>
  <si>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</si>
  <si>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Прочие расходы</t>
  </si>
  <si>
    <t>Департамент муниципальной собственности и градостроительства администрации города Югорска</t>
  </si>
  <si>
    <t>Ответственный исполнитель</t>
  </si>
  <si>
    <t xml:space="preserve">Соисполнитель </t>
  </si>
  <si>
    <t>* Указывается при наличии подпрограмм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</si>
  <si>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</si>
  <si>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</si>
  <si>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31 декабря</t>
  </si>
  <si>
    <t>Халимендик Е.Н.</t>
  </si>
  <si>
    <r>
      <t>Дата составления отчета  13</t>
    </r>
    <r>
      <rPr>
        <u/>
        <sz val="11"/>
        <color rgb="FF26282F"/>
        <rFont val="Times New Roman"/>
        <family val="1"/>
        <charset val="204"/>
      </rPr>
      <t>.01.2020 год</t>
    </r>
  </si>
  <si>
    <t xml:space="preserve">                  (ответственный исполнитель)                              (ФИО руководителя)                    (подпись)                                (ФИО исполнителя, ответственного за                  (подпись)                    (телефон)</t>
  </si>
  <si>
    <r>
      <t>города Югорска                             ______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 xml:space="preserve">____/_________________/     </t>
    </r>
    <r>
      <rPr>
        <u/>
        <sz val="12"/>
        <color theme="1"/>
        <rFont val="Times New Roman"/>
        <family val="1"/>
        <charset val="204"/>
      </rPr>
      <t xml:space="preserve"> 5-00-47</t>
    </r>
  </si>
  <si>
    <t xml:space="preserve">                  (соисполнитель)                                               (ФИО руководителя)                   (подпись)                                 (ФИО исполнителя, ответственного за                         (подпись)                 (телефон)    </t>
  </si>
  <si>
    <r>
      <t>________</t>
    </r>
    <r>
      <rPr>
        <u/>
        <sz val="12"/>
        <color theme="1"/>
        <rFont val="Times New Roman"/>
        <family val="1"/>
        <charset val="204"/>
      </rPr>
      <t>ДМСиГ</t>
    </r>
    <r>
      <rPr>
        <sz val="12"/>
        <color theme="1"/>
        <rFont val="Times New Roman"/>
        <family val="1"/>
        <charset val="204"/>
      </rPr>
      <t>___________    _____</t>
    </r>
    <r>
      <rPr>
        <u/>
        <sz val="12"/>
        <color theme="1"/>
        <rFont val="Times New Roman"/>
        <family val="1"/>
        <charset val="204"/>
      </rPr>
      <t>Голин С.Д</t>
    </r>
    <r>
      <rPr>
        <sz val="12"/>
        <color theme="1"/>
        <rFont val="Times New Roman"/>
        <family val="1"/>
        <charset val="204"/>
      </rPr>
      <t xml:space="preserve">.____/_____________         </t>
    </r>
  </si>
  <si>
    <t>тыс. рублей</t>
  </si>
  <si>
    <r>
      <t>Исполнение по итогам 4-х кварталов составляет 26 229,7 тыс. рублей, или 98,52% в том числе: оплата взносов в фонд капитального ремонта общего имущества в многоквартирных домах  –  4 078,0</t>
    </r>
    <r>
      <rPr>
        <sz val="9"/>
        <color rgb="FFFF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тыс. руб., оплата за услуги по оценке рыночной стоимости и инвентаризации и паспортизации  </t>
    </r>
    <r>
      <rPr>
        <sz val="9"/>
        <rFont val="Times New Roman"/>
        <family val="1"/>
        <charset val="204"/>
      </rPr>
      <t xml:space="preserve">–  588,9 </t>
    </r>
    <r>
      <rPr>
        <sz val="9"/>
        <color theme="1"/>
        <rFont val="Times New Roman"/>
        <family val="1"/>
        <charset val="204"/>
      </rPr>
      <t>тыс. руб., ведение оборотно-сальдов</t>
    </r>
    <r>
      <rPr>
        <sz val="9"/>
        <rFont val="Times New Roman"/>
        <family val="1"/>
        <charset val="204"/>
      </rPr>
      <t xml:space="preserve">ой ведомости и разноска квитанций - 54,6 </t>
    </r>
    <r>
      <rPr>
        <sz val="9"/>
        <color theme="1"/>
        <rFont val="Times New Roman"/>
        <family val="1"/>
        <charset val="204"/>
      </rPr>
      <t xml:space="preserve">тыс. руб., оплата за коммунальные </t>
    </r>
    <r>
      <rPr>
        <sz val="9"/>
        <rFont val="Times New Roman"/>
        <family val="1"/>
        <charset val="204"/>
      </rPr>
      <t>услуги по муниципальным квартирам - 1 942,1 ты</t>
    </r>
    <r>
      <rPr>
        <sz val="9"/>
        <color theme="1"/>
        <rFont val="Times New Roman"/>
        <family val="1"/>
        <charset val="204"/>
      </rPr>
      <t>с. руб., оплата иполнительным листам ООО "Профи-Плюс", ОАО "Служба заказчика" - 4 032,4 тыс. руб.; оплата транспортного налога 380,0 тыс.руб., оплата за аренду земельного участка (пени) - 37,4 тыс. руб., оплата программного обеспечения - 425,7 тыс. руб., приобретение спец.техники - 13 961,7 тыс. руб., оплата услуг в области кадастровой деятельности - 728,9 тыс. руб..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</si>
</sst>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.0"/>
    <numFmt numFmtId="167" formatCode="#,##0.0_р_.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5" xfId="0" applyBorder="1"/>
    <xf numFmtId="0" fontId="15" fillId="0" borderId="0" xfId="0" applyFont="1"/>
    <xf numFmtId="0" fontId="0" fillId="2" borderId="0" xfId="0" applyFill="1"/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165" fontId="11" fillId="2" borderId="8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vertical="center" wrapText="1"/>
    </xf>
    <xf numFmtId="165" fontId="11" fillId="2" borderId="1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 applyFill="1" applyBorder="1" applyAlignment="1">
      <alignment vertical="center" wrapText="1"/>
    </xf>
    <xf numFmtId="0" fontId="3" fillId="0" borderId="0" xfId="0" applyFont="1"/>
    <xf numFmtId="0" fontId="14" fillId="0" borderId="5" xfId="0" applyFont="1" applyBorder="1" applyAlignment="1">
      <alignment wrapText="1"/>
    </xf>
    <xf numFmtId="165" fontId="10" fillId="0" borderId="3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165" fontId="10" fillId="2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165" fontId="10" fillId="2" borderId="14" xfId="0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7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165" fontId="10" fillId="0" borderId="8" xfId="0" applyNumberFormat="1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9" fontId="10" fillId="2" borderId="24" xfId="0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vertical="center" wrapText="1"/>
    </xf>
    <xf numFmtId="49" fontId="10" fillId="2" borderId="19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165" fontId="0" fillId="0" borderId="0" xfId="0" applyNumberFormat="1"/>
    <xf numFmtId="165" fontId="5" fillId="2" borderId="31" xfId="0" applyNumberFormat="1" applyFont="1" applyFill="1" applyBorder="1" applyAlignment="1">
      <alignment horizontal="center" vertical="center" wrapText="1"/>
    </xf>
    <xf numFmtId="165" fontId="4" fillId="2" borderId="3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10" fillId="2" borderId="26" xfId="0" applyNumberFormat="1" applyFont="1" applyFill="1" applyBorder="1" applyAlignment="1">
      <alignment horizontal="center" vertical="center" wrapText="1"/>
    </xf>
    <xf numFmtId="165" fontId="10" fillId="2" borderId="33" xfId="0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tabSelected="1" view="pageBreakPreview" topLeftCell="A7" zoomScale="80" zoomScaleNormal="146" zoomScaleSheetLayoutView="80" workbookViewId="0">
      <selection activeCell="K17" sqref="K17"/>
    </sheetView>
  </sheetViews>
  <sheetFormatPr defaultRowHeight="14.4" x14ac:dyDescent="0.3"/>
  <cols>
    <col min="1" max="1" width="5.77734375" customWidth="1"/>
    <col min="2" max="2" width="29.77734375" customWidth="1"/>
    <col min="3" max="3" width="18.21875" customWidth="1"/>
    <col min="4" max="4" width="19.33203125" style="12" customWidth="1"/>
    <col min="5" max="5" width="12.44140625" customWidth="1"/>
    <col min="6" max="6" width="14.21875" customWidth="1"/>
    <col min="7" max="7" width="15" customWidth="1"/>
    <col min="8" max="8" width="13.77734375" customWidth="1"/>
    <col min="9" max="9" width="14.44140625" customWidth="1"/>
    <col min="10" max="10" width="32" customWidth="1"/>
  </cols>
  <sheetData>
    <row r="1" spans="1:10" ht="18" customHeight="1" x14ac:dyDescent="0.3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4.25" customHeight="1" x14ac:dyDescent="0.3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5.75" customHeight="1" x14ac:dyDescent="0.3">
      <c r="A3" s="8"/>
      <c r="B3" s="8"/>
      <c r="C3" s="112" t="s">
        <v>34</v>
      </c>
      <c r="D3" s="112"/>
      <c r="E3" s="112"/>
      <c r="F3" s="9" t="s">
        <v>57</v>
      </c>
      <c r="G3" s="10" t="s">
        <v>36</v>
      </c>
      <c r="H3" s="8"/>
      <c r="I3" s="8"/>
      <c r="J3" s="8"/>
    </row>
    <row r="4" spans="1:10" ht="7.8" customHeight="1" x14ac:dyDescent="0.3">
      <c r="A4" s="1"/>
    </row>
    <row r="5" spans="1:10" ht="16.5" customHeight="1" x14ac:dyDescent="0.3">
      <c r="A5" s="13"/>
      <c r="B5" s="13"/>
      <c r="C5" s="109" t="s">
        <v>37</v>
      </c>
      <c r="D5" s="109"/>
      <c r="E5" s="109"/>
      <c r="F5" s="109"/>
      <c r="G5" s="109"/>
      <c r="H5" s="109"/>
    </row>
    <row r="6" spans="1:10" ht="11.25" customHeight="1" x14ac:dyDescent="0.3">
      <c r="A6" s="14" t="s">
        <v>22</v>
      </c>
      <c r="B6" s="14"/>
      <c r="C6" s="14"/>
      <c r="D6" s="14"/>
      <c r="E6" s="110" t="s">
        <v>23</v>
      </c>
      <c r="F6" s="110"/>
    </row>
    <row r="7" spans="1:10" ht="15" customHeight="1" x14ac:dyDescent="0.3">
      <c r="A7" s="15"/>
      <c r="B7" s="15"/>
      <c r="C7" s="111" t="s">
        <v>16</v>
      </c>
      <c r="D7" s="111"/>
      <c r="E7" s="111"/>
      <c r="F7" s="111"/>
      <c r="G7" s="111"/>
      <c r="H7" s="111"/>
    </row>
    <row r="8" spans="1:10" ht="11.25" customHeight="1" x14ac:dyDescent="0.3">
      <c r="A8" s="14" t="s">
        <v>24</v>
      </c>
      <c r="B8" s="14"/>
      <c r="C8" s="14"/>
      <c r="D8" s="14"/>
      <c r="E8" s="99" t="s">
        <v>25</v>
      </c>
      <c r="F8" s="99"/>
    </row>
    <row r="9" spans="1:10" ht="14.25" customHeight="1" x14ac:dyDescent="0.3">
      <c r="A9" s="2" t="s">
        <v>2</v>
      </c>
      <c r="G9" s="7"/>
      <c r="J9" s="16" t="s">
        <v>64</v>
      </c>
    </row>
    <row r="10" spans="1:10" ht="24.75" customHeight="1" x14ac:dyDescent="0.3">
      <c r="A10" s="100" t="s">
        <v>38</v>
      </c>
      <c r="B10" s="104" t="s">
        <v>39</v>
      </c>
      <c r="C10" s="104" t="s">
        <v>40</v>
      </c>
      <c r="D10" s="102" t="s">
        <v>3</v>
      </c>
      <c r="E10" s="104" t="s">
        <v>4</v>
      </c>
      <c r="F10" s="106" t="s">
        <v>5</v>
      </c>
      <c r="G10" s="121" t="s">
        <v>15</v>
      </c>
      <c r="H10" s="123" t="s">
        <v>6</v>
      </c>
      <c r="I10" s="123"/>
      <c r="J10" s="123"/>
    </row>
    <row r="11" spans="1:10" ht="35.25" customHeight="1" x14ac:dyDescent="0.3">
      <c r="A11" s="100"/>
      <c r="B11" s="104"/>
      <c r="C11" s="104"/>
      <c r="D11" s="102"/>
      <c r="E11" s="104"/>
      <c r="F11" s="106"/>
      <c r="G11" s="122"/>
      <c r="H11" s="31" t="s">
        <v>7</v>
      </c>
      <c r="I11" s="11" t="s">
        <v>8</v>
      </c>
      <c r="J11" s="113" t="s">
        <v>19</v>
      </c>
    </row>
    <row r="12" spans="1:10" ht="31.2" customHeight="1" x14ac:dyDescent="0.3">
      <c r="A12" s="101"/>
      <c r="B12" s="105"/>
      <c r="C12" s="105"/>
      <c r="D12" s="103"/>
      <c r="E12" s="105"/>
      <c r="F12" s="107"/>
      <c r="G12" s="122"/>
      <c r="H12" s="33" t="s">
        <v>27</v>
      </c>
      <c r="I12" s="32" t="s">
        <v>9</v>
      </c>
      <c r="J12" s="114"/>
    </row>
    <row r="13" spans="1:10" ht="10.8" customHeight="1" x14ac:dyDescent="0.3">
      <c r="A13" s="34">
        <v>1</v>
      </c>
      <c r="B13" s="34">
        <v>2</v>
      </c>
      <c r="C13" s="34">
        <v>3</v>
      </c>
      <c r="D13" s="35">
        <v>4</v>
      </c>
      <c r="E13" s="34">
        <v>5</v>
      </c>
      <c r="F13" s="34">
        <v>6</v>
      </c>
      <c r="G13" s="34">
        <v>7</v>
      </c>
      <c r="H13" s="34">
        <v>8</v>
      </c>
      <c r="I13" s="34">
        <v>9</v>
      </c>
      <c r="J13" s="34">
        <v>10</v>
      </c>
    </row>
    <row r="14" spans="1:10" ht="13.5" customHeight="1" x14ac:dyDescent="0.3">
      <c r="A14" s="90">
        <v>1</v>
      </c>
      <c r="B14" s="87" t="s">
        <v>41</v>
      </c>
      <c r="C14" s="124" t="s">
        <v>44</v>
      </c>
      <c r="D14" s="64" t="s">
        <v>42</v>
      </c>
      <c r="E14" s="126">
        <f>E17</f>
        <v>26624.1</v>
      </c>
      <c r="F14" s="126">
        <f>F17</f>
        <v>26624.1</v>
      </c>
      <c r="G14" s="126">
        <f>G17</f>
        <v>26229.7</v>
      </c>
      <c r="H14" s="126">
        <f>G14-F14</f>
        <v>-394.39999999999782</v>
      </c>
      <c r="I14" s="148">
        <f>I17</f>
        <v>98.518635371712108</v>
      </c>
      <c r="J14" s="155" t="s">
        <v>65</v>
      </c>
    </row>
    <row r="15" spans="1:10" ht="17.399999999999999" customHeight="1" x14ac:dyDescent="0.3">
      <c r="A15" s="91"/>
      <c r="B15" s="88"/>
      <c r="C15" s="125"/>
      <c r="D15" s="65" t="s">
        <v>10</v>
      </c>
      <c r="E15" s="127">
        <v>0</v>
      </c>
      <c r="F15" s="127">
        <v>0</v>
      </c>
      <c r="G15" s="127">
        <v>0</v>
      </c>
      <c r="H15" s="127">
        <v>0</v>
      </c>
      <c r="I15" s="149">
        <v>0</v>
      </c>
      <c r="J15" s="156"/>
    </row>
    <row r="16" spans="1:10" ht="25.2" customHeight="1" x14ac:dyDescent="0.3">
      <c r="A16" s="91"/>
      <c r="B16" s="88"/>
      <c r="C16" s="125"/>
      <c r="D16" s="66" t="s">
        <v>11</v>
      </c>
      <c r="E16" s="128">
        <v>0</v>
      </c>
      <c r="F16" s="128">
        <v>0</v>
      </c>
      <c r="G16" s="128">
        <v>0</v>
      </c>
      <c r="H16" s="128">
        <v>0</v>
      </c>
      <c r="I16" s="150">
        <v>0</v>
      </c>
      <c r="J16" s="156"/>
    </row>
    <row r="17" spans="1:10" ht="75" customHeight="1" x14ac:dyDescent="0.3">
      <c r="A17" s="91"/>
      <c r="B17" s="88"/>
      <c r="C17" s="125"/>
      <c r="D17" s="96" t="s">
        <v>12</v>
      </c>
      <c r="E17" s="93">
        <v>26624.1</v>
      </c>
      <c r="F17" s="93">
        <f>E17</f>
        <v>26624.1</v>
      </c>
      <c r="G17" s="93">
        <v>26229.7</v>
      </c>
      <c r="H17" s="93">
        <f>G17-F17</f>
        <v>-394.39999999999782</v>
      </c>
      <c r="I17" s="151">
        <f>(G17/F17)*100</f>
        <v>98.518635371712108</v>
      </c>
      <c r="J17" s="156"/>
    </row>
    <row r="18" spans="1:10" ht="6.6" customHeight="1" x14ac:dyDescent="0.3">
      <c r="A18" s="91"/>
      <c r="B18" s="88"/>
      <c r="C18" s="125"/>
      <c r="D18" s="97"/>
      <c r="E18" s="94"/>
      <c r="F18" s="94"/>
      <c r="G18" s="94"/>
      <c r="H18" s="94"/>
      <c r="I18" s="152"/>
      <c r="J18" s="156"/>
    </row>
    <row r="19" spans="1:10" ht="48.6" customHeight="1" x14ac:dyDescent="0.3">
      <c r="A19" s="91"/>
      <c r="B19" s="88"/>
      <c r="C19" s="125"/>
      <c r="D19" s="97"/>
      <c r="E19" s="94"/>
      <c r="F19" s="94"/>
      <c r="G19" s="94"/>
      <c r="H19" s="94"/>
      <c r="I19" s="152"/>
      <c r="J19" s="156"/>
    </row>
    <row r="20" spans="1:10" ht="34.799999999999997" customHeight="1" x14ac:dyDescent="0.3">
      <c r="A20" s="91"/>
      <c r="B20" s="88"/>
      <c r="C20" s="125"/>
      <c r="D20" s="98"/>
      <c r="E20" s="95"/>
      <c r="F20" s="95"/>
      <c r="G20" s="95"/>
      <c r="H20" s="95"/>
      <c r="I20" s="153"/>
      <c r="J20" s="156"/>
    </row>
    <row r="21" spans="1:10" ht="33.6" customHeight="1" x14ac:dyDescent="0.3">
      <c r="A21" s="92"/>
      <c r="B21" s="89"/>
      <c r="C21" s="125"/>
      <c r="D21" s="67" t="s">
        <v>13</v>
      </c>
      <c r="E21" s="25">
        <v>0</v>
      </c>
      <c r="F21" s="25">
        <v>0</v>
      </c>
      <c r="G21" s="25">
        <v>0</v>
      </c>
      <c r="H21" s="25">
        <v>0</v>
      </c>
      <c r="I21" s="154">
        <v>0</v>
      </c>
      <c r="J21" s="157"/>
    </row>
    <row r="22" spans="1:10" ht="19.2" customHeight="1" x14ac:dyDescent="0.3">
      <c r="A22" s="85" t="s">
        <v>17</v>
      </c>
      <c r="B22" s="141" t="s">
        <v>43</v>
      </c>
      <c r="C22" s="60"/>
      <c r="D22" s="142" t="s">
        <v>42</v>
      </c>
      <c r="E22" s="40">
        <f>E25+E27</f>
        <v>45200.800000000003</v>
      </c>
      <c r="F22" s="40">
        <f t="shared" ref="F22:G22" si="0">F25+F27</f>
        <v>45200.800000000003</v>
      </c>
      <c r="G22" s="40">
        <f t="shared" si="0"/>
        <v>45178.8</v>
      </c>
      <c r="H22" s="40">
        <f>G22-F22</f>
        <v>-22</v>
      </c>
      <c r="I22" s="40">
        <f>G22/F22*100</f>
        <v>99.951328295074433</v>
      </c>
      <c r="J22" s="36"/>
    </row>
    <row r="23" spans="1:10" s="30" customFormat="1" ht="21.6" customHeight="1" x14ac:dyDescent="0.3">
      <c r="A23" s="86"/>
      <c r="B23" s="143"/>
      <c r="C23" s="145" t="s">
        <v>20</v>
      </c>
      <c r="D23" s="52" t="s">
        <v>10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0"/>
    </row>
    <row r="24" spans="1:10" s="30" customFormat="1" ht="27.6" customHeight="1" x14ac:dyDescent="0.3">
      <c r="A24" s="86"/>
      <c r="B24" s="143"/>
      <c r="C24" s="145"/>
      <c r="D24" s="144" t="s">
        <v>11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0"/>
    </row>
    <row r="25" spans="1:10" s="30" customFormat="1" ht="18" customHeight="1" x14ac:dyDescent="0.3">
      <c r="A25" s="86"/>
      <c r="B25" s="143"/>
      <c r="C25" s="145"/>
      <c r="D25" s="144" t="s">
        <v>12</v>
      </c>
      <c r="E25" s="63">
        <v>44600.800000000003</v>
      </c>
      <c r="F25" s="63">
        <f>E25</f>
        <v>44600.800000000003</v>
      </c>
      <c r="G25" s="63">
        <v>44578.8</v>
      </c>
      <c r="H25" s="63">
        <f>G25-F25</f>
        <v>-22</v>
      </c>
      <c r="I25" s="63">
        <f>G25/F25*100</f>
        <v>99.950673530519623</v>
      </c>
      <c r="J25" s="20"/>
    </row>
    <row r="26" spans="1:10" s="30" customFormat="1" ht="28.8" customHeight="1" x14ac:dyDescent="0.3">
      <c r="A26" s="86"/>
      <c r="B26" s="143"/>
      <c r="C26" s="146"/>
      <c r="D26" s="42" t="s">
        <v>13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20"/>
    </row>
    <row r="27" spans="1:10" s="30" customFormat="1" ht="45" customHeight="1" x14ac:dyDescent="0.3">
      <c r="A27" s="86"/>
      <c r="B27" s="86"/>
      <c r="C27" s="139" t="s">
        <v>44</v>
      </c>
      <c r="D27" s="38" t="s">
        <v>12</v>
      </c>
      <c r="E27" s="63">
        <v>600</v>
      </c>
      <c r="F27" s="63">
        <f>E27</f>
        <v>600</v>
      </c>
      <c r="G27" s="63">
        <v>600</v>
      </c>
      <c r="H27" s="63">
        <f>G27-F27</f>
        <v>0</v>
      </c>
      <c r="I27" s="63">
        <f>G27/F27*100</f>
        <v>100</v>
      </c>
      <c r="J27" s="20"/>
    </row>
    <row r="28" spans="1:10" s="30" customFormat="1" ht="39" customHeight="1" x14ac:dyDescent="0.3">
      <c r="A28" s="86"/>
      <c r="B28" s="86"/>
      <c r="C28" s="140"/>
      <c r="D28" s="20" t="s">
        <v>13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20"/>
    </row>
    <row r="29" spans="1:10" s="30" customFormat="1" ht="40.5" customHeight="1" x14ac:dyDescent="0.3">
      <c r="A29" s="137" t="s">
        <v>45</v>
      </c>
      <c r="B29" s="137"/>
      <c r="C29" s="138"/>
      <c r="D29" s="41" t="s">
        <v>42</v>
      </c>
      <c r="E29" s="58">
        <f>E32</f>
        <v>71824.899999999994</v>
      </c>
      <c r="F29" s="58">
        <f>F32</f>
        <v>71824.899999999994</v>
      </c>
      <c r="G29" s="58">
        <f>G32</f>
        <v>71408.5</v>
      </c>
      <c r="H29" s="58">
        <f>G29-F29</f>
        <v>-416.39999999999418</v>
      </c>
      <c r="I29" s="58">
        <f>G29/F29*100</f>
        <v>99.420256763323039</v>
      </c>
      <c r="J29" s="21"/>
    </row>
    <row r="30" spans="1:10" s="12" customFormat="1" ht="27" customHeight="1" x14ac:dyDescent="0.3">
      <c r="A30" s="137"/>
      <c r="B30" s="137"/>
      <c r="C30" s="138"/>
      <c r="D30" s="41" t="s">
        <v>10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43"/>
    </row>
    <row r="31" spans="1:10" s="12" customFormat="1" ht="41.25" customHeight="1" x14ac:dyDescent="0.3">
      <c r="A31" s="137"/>
      <c r="B31" s="137"/>
      <c r="C31" s="138"/>
      <c r="D31" s="41" t="s">
        <v>11</v>
      </c>
      <c r="E31" s="133">
        <v>0</v>
      </c>
      <c r="F31" s="133">
        <v>0</v>
      </c>
      <c r="G31" s="133">
        <v>0</v>
      </c>
      <c r="H31" s="133">
        <v>0</v>
      </c>
      <c r="I31" s="133">
        <v>0</v>
      </c>
      <c r="J31" s="43"/>
    </row>
    <row r="32" spans="1:10" s="12" customFormat="1" ht="24" customHeight="1" x14ac:dyDescent="0.3">
      <c r="A32" s="137"/>
      <c r="B32" s="137"/>
      <c r="C32" s="138"/>
      <c r="D32" s="41" t="s">
        <v>12</v>
      </c>
      <c r="E32" s="58">
        <f>E22+E14</f>
        <v>71824.899999999994</v>
      </c>
      <c r="F32" s="58">
        <f>F14+F22</f>
        <v>71824.899999999994</v>
      </c>
      <c r="G32" s="58">
        <f>G14+G22</f>
        <v>71408.5</v>
      </c>
      <c r="H32" s="58">
        <f>G32-F32</f>
        <v>-416.39999999999418</v>
      </c>
      <c r="I32" s="58">
        <f>G32/F32*100</f>
        <v>99.420256763323039</v>
      </c>
      <c r="J32" s="43"/>
    </row>
    <row r="33" spans="1:10" s="12" customFormat="1" ht="36" customHeight="1" x14ac:dyDescent="0.3">
      <c r="A33" s="137"/>
      <c r="B33" s="137"/>
      <c r="C33" s="138"/>
      <c r="D33" s="41" t="s">
        <v>13</v>
      </c>
      <c r="E33" s="133">
        <v>0</v>
      </c>
      <c r="F33" s="133">
        <v>0</v>
      </c>
      <c r="G33" s="133">
        <v>0</v>
      </c>
      <c r="H33" s="133">
        <v>0</v>
      </c>
      <c r="I33" s="133">
        <v>0</v>
      </c>
      <c r="J33" s="43"/>
    </row>
    <row r="34" spans="1:10" s="12" customFormat="1" ht="17.25" customHeight="1" x14ac:dyDescent="0.3">
      <c r="A34" s="118" t="s">
        <v>14</v>
      </c>
      <c r="B34" s="119"/>
      <c r="C34" s="119"/>
      <c r="D34" s="119"/>
      <c r="E34" s="119"/>
      <c r="F34" s="119"/>
      <c r="G34" s="119"/>
      <c r="H34" s="119"/>
      <c r="I34" s="119"/>
      <c r="J34" s="119"/>
    </row>
    <row r="35" spans="1:10" s="12" customFormat="1" ht="19.2" customHeight="1" x14ac:dyDescent="0.3">
      <c r="A35" s="76" t="s">
        <v>46</v>
      </c>
      <c r="B35" s="77"/>
      <c r="C35" s="75"/>
      <c r="D35" s="59" t="s">
        <v>42</v>
      </c>
      <c r="E35" s="130">
        <v>0</v>
      </c>
      <c r="F35" s="130">
        <v>0</v>
      </c>
      <c r="G35" s="130">
        <v>0</v>
      </c>
      <c r="H35" s="130">
        <v>0</v>
      </c>
      <c r="I35" s="130">
        <v>0</v>
      </c>
      <c r="J35" s="49"/>
    </row>
    <row r="36" spans="1:10" s="12" customFormat="1" ht="28.2" customHeight="1" x14ac:dyDescent="0.3">
      <c r="A36" s="79"/>
      <c r="B36" s="80"/>
      <c r="C36" s="75"/>
      <c r="D36" s="51" t="s">
        <v>10</v>
      </c>
      <c r="E36" s="129">
        <v>0</v>
      </c>
      <c r="F36" s="129">
        <v>0</v>
      </c>
      <c r="G36" s="129">
        <v>0</v>
      </c>
      <c r="H36" s="129">
        <v>0</v>
      </c>
      <c r="I36" s="129">
        <v>0</v>
      </c>
      <c r="J36" s="48"/>
    </row>
    <row r="37" spans="1:10" s="12" customFormat="1" ht="31.2" customHeight="1" x14ac:dyDescent="0.3">
      <c r="A37" s="79"/>
      <c r="B37" s="80"/>
      <c r="C37" s="75"/>
      <c r="D37" s="51" t="s">
        <v>11</v>
      </c>
      <c r="E37" s="129">
        <v>0</v>
      </c>
      <c r="F37" s="129">
        <v>0</v>
      </c>
      <c r="G37" s="129">
        <v>0</v>
      </c>
      <c r="H37" s="129">
        <v>0</v>
      </c>
      <c r="I37" s="129">
        <v>0</v>
      </c>
      <c r="J37" s="48"/>
    </row>
    <row r="38" spans="1:10" s="12" customFormat="1" ht="31.2" customHeight="1" x14ac:dyDescent="0.3">
      <c r="A38" s="79"/>
      <c r="B38" s="80"/>
      <c r="C38" s="75"/>
      <c r="D38" s="52" t="s">
        <v>12</v>
      </c>
      <c r="E38" s="131">
        <v>0</v>
      </c>
      <c r="F38" s="131">
        <v>0</v>
      </c>
      <c r="G38" s="131">
        <v>0</v>
      </c>
      <c r="H38" s="131">
        <v>0</v>
      </c>
      <c r="I38" s="131">
        <v>0</v>
      </c>
      <c r="J38" s="22"/>
    </row>
    <row r="39" spans="1:10" s="12" customFormat="1" ht="31.2" customHeight="1" x14ac:dyDescent="0.3">
      <c r="A39" s="81"/>
      <c r="B39" s="82"/>
      <c r="C39" s="75"/>
      <c r="D39" s="42" t="s">
        <v>13</v>
      </c>
      <c r="E39" s="25">
        <f>SUM(E37)</f>
        <v>0</v>
      </c>
      <c r="F39" s="25">
        <f>SUM(F37)</f>
        <v>0</v>
      </c>
      <c r="G39" s="25">
        <f>SUM(G37)</f>
        <v>0</v>
      </c>
      <c r="H39" s="25">
        <f>H37</f>
        <v>0</v>
      </c>
      <c r="I39" s="132">
        <v>0</v>
      </c>
      <c r="J39" s="23"/>
    </row>
    <row r="40" spans="1:10" s="12" customFormat="1" ht="19.2" customHeight="1" x14ac:dyDescent="0.3">
      <c r="A40" s="76" t="s">
        <v>14</v>
      </c>
      <c r="B40" s="77"/>
      <c r="C40" s="83"/>
      <c r="D40" s="42"/>
      <c r="E40" s="40"/>
      <c r="F40" s="40"/>
      <c r="G40" s="40"/>
      <c r="H40" s="40"/>
      <c r="I40" s="40"/>
      <c r="J40" s="44"/>
    </row>
    <row r="41" spans="1:10" s="12" customFormat="1" ht="19.2" customHeight="1" x14ac:dyDescent="0.3">
      <c r="A41" s="76" t="s">
        <v>47</v>
      </c>
      <c r="B41" s="83"/>
      <c r="C41" s="75"/>
      <c r="D41" s="39" t="s">
        <v>42</v>
      </c>
      <c r="E41" s="133">
        <v>0</v>
      </c>
      <c r="F41" s="133">
        <v>0</v>
      </c>
      <c r="G41" s="133">
        <v>0</v>
      </c>
      <c r="H41" s="133">
        <v>0</v>
      </c>
      <c r="I41" s="133">
        <v>0</v>
      </c>
      <c r="J41" s="48"/>
    </row>
    <row r="42" spans="1:10" s="12" customFormat="1" ht="19.2" customHeight="1" x14ac:dyDescent="0.3">
      <c r="A42" s="79"/>
      <c r="B42" s="78"/>
      <c r="C42" s="75"/>
      <c r="D42" s="21" t="s">
        <v>10</v>
      </c>
      <c r="E42" s="129">
        <v>0</v>
      </c>
      <c r="F42" s="129">
        <v>0</v>
      </c>
      <c r="G42" s="129">
        <v>0</v>
      </c>
      <c r="H42" s="129">
        <v>0</v>
      </c>
      <c r="I42" s="129">
        <v>0</v>
      </c>
      <c r="J42" s="48"/>
    </row>
    <row r="43" spans="1:10" s="12" customFormat="1" ht="25.8" customHeight="1" x14ac:dyDescent="0.3">
      <c r="A43" s="79"/>
      <c r="B43" s="78"/>
      <c r="C43" s="75"/>
      <c r="D43" s="21" t="s">
        <v>11</v>
      </c>
      <c r="E43" s="129">
        <v>0</v>
      </c>
      <c r="F43" s="129">
        <v>0</v>
      </c>
      <c r="G43" s="129">
        <v>0</v>
      </c>
      <c r="H43" s="129">
        <v>0</v>
      </c>
      <c r="I43" s="129">
        <v>0</v>
      </c>
      <c r="J43" s="48"/>
    </row>
    <row r="44" spans="1:10" s="12" customFormat="1" ht="19.2" customHeight="1" x14ac:dyDescent="0.3">
      <c r="A44" s="79"/>
      <c r="B44" s="78"/>
      <c r="C44" s="75"/>
      <c r="D44" s="21" t="s">
        <v>12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48"/>
    </row>
    <row r="45" spans="1:10" s="12" customFormat="1" ht="28.2" customHeight="1" x14ac:dyDescent="0.3">
      <c r="A45" s="81"/>
      <c r="B45" s="84"/>
      <c r="C45" s="75"/>
      <c r="D45" s="21" t="s">
        <v>13</v>
      </c>
      <c r="E45" s="50">
        <f>SUM(E43)</f>
        <v>0</v>
      </c>
      <c r="F45" s="50">
        <f>SUM(F43)</f>
        <v>0</v>
      </c>
      <c r="G45" s="50">
        <f>SUM(G43)</f>
        <v>0</v>
      </c>
      <c r="H45" s="50">
        <f>H43</f>
        <v>0</v>
      </c>
      <c r="I45" s="129">
        <v>0</v>
      </c>
      <c r="J45" s="48"/>
    </row>
    <row r="46" spans="1:10" s="12" customFormat="1" ht="19.2" customHeight="1" x14ac:dyDescent="0.3">
      <c r="A46" s="76" t="s">
        <v>48</v>
      </c>
      <c r="B46" s="83"/>
      <c r="C46" s="75"/>
      <c r="D46" s="39" t="s">
        <v>42</v>
      </c>
      <c r="E46" s="133">
        <v>0</v>
      </c>
      <c r="F46" s="133">
        <v>0</v>
      </c>
      <c r="G46" s="133">
        <v>0</v>
      </c>
      <c r="H46" s="133">
        <v>0</v>
      </c>
      <c r="I46" s="133">
        <v>0</v>
      </c>
      <c r="J46" s="48"/>
    </row>
    <row r="47" spans="1:10" s="12" customFormat="1" ht="19.2" customHeight="1" x14ac:dyDescent="0.3">
      <c r="A47" s="79"/>
      <c r="B47" s="78"/>
      <c r="C47" s="75"/>
      <c r="D47" s="21" t="s">
        <v>10</v>
      </c>
      <c r="E47" s="129">
        <v>0</v>
      </c>
      <c r="F47" s="129">
        <v>0</v>
      </c>
      <c r="G47" s="129">
        <v>0</v>
      </c>
      <c r="H47" s="129">
        <v>0</v>
      </c>
      <c r="I47" s="129">
        <v>0</v>
      </c>
      <c r="J47" s="48"/>
    </row>
    <row r="48" spans="1:10" s="12" customFormat="1" ht="31.2" customHeight="1" x14ac:dyDescent="0.3">
      <c r="A48" s="79"/>
      <c r="B48" s="78"/>
      <c r="C48" s="75"/>
      <c r="D48" s="21" t="s">
        <v>11</v>
      </c>
      <c r="E48" s="129">
        <v>0</v>
      </c>
      <c r="F48" s="129">
        <v>0</v>
      </c>
      <c r="G48" s="129">
        <v>0</v>
      </c>
      <c r="H48" s="129">
        <v>0</v>
      </c>
      <c r="I48" s="129">
        <v>0</v>
      </c>
      <c r="J48" s="48"/>
    </row>
    <row r="49" spans="1:10" s="12" customFormat="1" ht="19.2" customHeight="1" x14ac:dyDescent="0.3">
      <c r="A49" s="79"/>
      <c r="B49" s="78"/>
      <c r="C49" s="75"/>
      <c r="D49" s="21" t="s">
        <v>12</v>
      </c>
      <c r="E49" s="129">
        <v>0</v>
      </c>
      <c r="F49" s="129">
        <v>0</v>
      </c>
      <c r="G49" s="129">
        <v>0</v>
      </c>
      <c r="H49" s="129">
        <v>0</v>
      </c>
      <c r="I49" s="129">
        <v>0</v>
      </c>
      <c r="J49" s="48"/>
    </row>
    <row r="50" spans="1:10" s="12" customFormat="1" ht="28.8" customHeight="1" x14ac:dyDescent="0.3">
      <c r="A50" s="81"/>
      <c r="B50" s="84"/>
      <c r="C50" s="75"/>
      <c r="D50" s="21" t="s">
        <v>13</v>
      </c>
      <c r="E50" s="50">
        <f>SUM(E48)</f>
        <v>0</v>
      </c>
      <c r="F50" s="50">
        <f>SUM(F48)</f>
        <v>0</v>
      </c>
      <c r="G50" s="50">
        <f>SUM(G48)</f>
        <v>0</v>
      </c>
      <c r="H50" s="50">
        <f>H48</f>
        <v>0</v>
      </c>
      <c r="I50" s="129">
        <v>0</v>
      </c>
      <c r="J50" s="48"/>
    </row>
    <row r="51" spans="1:10" s="12" customFormat="1" ht="19.2" customHeight="1" x14ac:dyDescent="0.3">
      <c r="A51" s="73" t="s">
        <v>49</v>
      </c>
      <c r="B51" s="73"/>
      <c r="C51" s="71"/>
      <c r="D51" s="39" t="s">
        <v>42</v>
      </c>
      <c r="E51" s="133">
        <v>0</v>
      </c>
      <c r="F51" s="133">
        <v>0</v>
      </c>
      <c r="G51" s="133">
        <v>0</v>
      </c>
      <c r="H51" s="133">
        <v>0</v>
      </c>
      <c r="I51" s="133">
        <v>0</v>
      </c>
      <c r="J51" s="48"/>
    </row>
    <row r="52" spans="1:10" s="12" customFormat="1" ht="19.2" customHeight="1" x14ac:dyDescent="0.3">
      <c r="A52" s="73"/>
      <c r="B52" s="73"/>
      <c r="C52" s="72"/>
      <c r="D52" s="21" t="s">
        <v>10</v>
      </c>
      <c r="E52" s="129">
        <v>0</v>
      </c>
      <c r="F52" s="129">
        <v>0</v>
      </c>
      <c r="G52" s="129">
        <v>0</v>
      </c>
      <c r="H52" s="129">
        <v>0</v>
      </c>
      <c r="I52" s="129">
        <v>0</v>
      </c>
      <c r="J52" s="48"/>
    </row>
    <row r="53" spans="1:10" s="12" customFormat="1" ht="28.8" customHeight="1" x14ac:dyDescent="0.3">
      <c r="A53" s="73"/>
      <c r="B53" s="73"/>
      <c r="C53" s="72"/>
      <c r="D53" s="21" t="s">
        <v>11</v>
      </c>
      <c r="E53" s="129">
        <v>0</v>
      </c>
      <c r="F53" s="129">
        <v>0</v>
      </c>
      <c r="G53" s="129">
        <v>0</v>
      </c>
      <c r="H53" s="129">
        <v>0</v>
      </c>
      <c r="I53" s="129">
        <v>0</v>
      </c>
      <c r="J53" s="48"/>
    </row>
    <row r="54" spans="1:10" s="12" customFormat="1" ht="19.2" customHeight="1" x14ac:dyDescent="0.3">
      <c r="A54" s="73"/>
      <c r="B54" s="73"/>
      <c r="C54" s="72"/>
      <c r="D54" s="21" t="s">
        <v>12</v>
      </c>
      <c r="E54" s="129">
        <v>0</v>
      </c>
      <c r="F54" s="129">
        <v>0</v>
      </c>
      <c r="G54" s="129">
        <v>0</v>
      </c>
      <c r="H54" s="129">
        <v>0</v>
      </c>
      <c r="I54" s="129">
        <v>0</v>
      </c>
      <c r="J54" s="48"/>
    </row>
    <row r="55" spans="1:10" s="12" customFormat="1" ht="30" customHeight="1" x14ac:dyDescent="0.3">
      <c r="A55" s="73"/>
      <c r="B55" s="73"/>
      <c r="C55" s="72"/>
      <c r="D55" s="60" t="s">
        <v>13</v>
      </c>
      <c r="E55" s="61">
        <f>SUM(E53)</f>
        <v>0</v>
      </c>
      <c r="F55" s="61">
        <f>SUM(F53)</f>
        <v>0</v>
      </c>
      <c r="G55" s="61">
        <f>SUM(G53)</f>
        <v>0</v>
      </c>
      <c r="H55" s="61">
        <f>H53</f>
        <v>0</v>
      </c>
      <c r="I55" s="134">
        <v>0</v>
      </c>
      <c r="J55" s="62"/>
    </row>
    <row r="56" spans="1:10" s="12" customFormat="1" ht="19.2" customHeight="1" x14ac:dyDescent="0.3">
      <c r="A56" s="73" t="s">
        <v>50</v>
      </c>
      <c r="B56" s="73"/>
      <c r="C56" s="75"/>
      <c r="D56" s="41" t="s">
        <v>42</v>
      </c>
      <c r="E56" s="58">
        <f>E59</f>
        <v>71824.899999999994</v>
      </c>
      <c r="F56" s="58">
        <f t="shared" ref="F56:G56" si="1">F59</f>
        <v>71824.899999999994</v>
      </c>
      <c r="G56" s="58">
        <f t="shared" si="1"/>
        <v>71408.5</v>
      </c>
      <c r="H56" s="58">
        <f>G56-F56</f>
        <v>-416.39999999999418</v>
      </c>
      <c r="I56" s="58">
        <f>G56/F56*100</f>
        <v>99.420256763323039</v>
      </c>
      <c r="J56" s="21"/>
    </row>
    <row r="57" spans="1:10" s="12" customFormat="1" ht="19.2" customHeight="1" x14ac:dyDescent="0.3">
      <c r="A57" s="73"/>
      <c r="B57" s="73"/>
      <c r="C57" s="75"/>
      <c r="D57" s="47" t="s">
        <v>10</v>
      </c>
      <c r="E57" s="129">
        <v>0</v>
      </c>
      <c r="F57" s="129">
        <v>0</v>
      </c>
      <c r="G57" s="129">
        <v>0</v>
      </c>
      <c r="H57" s="129">
        <v>0</v>
      </c>
      <c r="I57" s="129">
        <v>0</v>
      </c>
      <c r="J57" s="43"/>
    </row>
    <row r="58" spans="1:10" s="12" customFormat="1" ht="29.4" customHeight="1" x14ac:dyDescent="0.3">
      <c r="A58" s="73"/>
      <c r="B58" s="73"/>
      <c r="C58" s="75"/>
      <c r="D58" s="47" t="s">
        <v>11</v>
      </c>
      <c r="E58" s="129">
        <v>0</v>
      </c>
      <c r="F58" s="129">
        <v>0</v>
      </c>
      <c r="G58" s="129">
        <v>0</v>
      </c>
      <c r="H58" s="129">
        <v>0</v>
      </c>
      <c r="I58" s="129">
        <v>0</v>
      </c>
      <c r="J58" s="43"/>
    </row>
    <row r="59" spans="1:10" s="12" customFormat="1" ht="19.2" customHeight="1" x14ac:dyDescent="0.3">
      <c r="A59" s="73"/>
      <c r="B59" s="73"/>
      <c r="C59" s="75"/>
      <c r="D59" s="47" t="s">
        <v>12</v>
      </c>
      <c r="E59" s="57">
        <f>E32</f>
        <v>71824.899999999994</v>
      </c>
      <c r="F59" s="57">
        <f t="shared" ref="F59:G59" si="2">F32</f>
        <v>71824.899999999994</v>
      </c>
      <c r="G59" s="57">
        <f t="shared" si="2"/>
        <v>71408.5</v>
      </c>
      <c r="H59" s="57">
        <f>G59-F59</f>
        <v>-416.39999999999418</v>
      </c>
      <c r="I59" s="57">
        <f>G59/F59*100</f>
        <v>99.420256763323039</v>
      </c>
      <c r="J59" s="43"/>
    </row>
    <row r="60" spans="1:10" s="12" customFormat="1" ht="28.2" customHeight="1" x14ac:dyDescent="0.3">
      <c r="A60" s="73"/>
      <c r="B60" s="73"/>
      <c r="C60" s="75"/>
      <c r="D60" s="47" t="s">
        <v>13</v>
      </c>
      <c r="E60" s="129">
        <v>0</v>
      </c>
      <c r="F60" s="129">
        <v>0</v>
      </c>
      <c r="G60" s="129">
        <v>0</v>
      </c>
      <c r="H60" s="129">
        <v>0</v>
      </c>
      <c r="I60" s="129">
        <v>0</v>
      </c>
      <c r="J60" s="43"/>
    </row>
    <row r="61" spans="1:10" s="12" customFormat="1" ht="19.2" customHeight="1" x14ac:dyDescent="0.3">
      <c r="A61" s="76" t="s">
        <v>14</v>
      </c>
      <c r="B61" s="77"/>
      <c r="C61" s="78"/>
      <c r="D61" s="45"/>
      <c r="E61" s="46"/>
      <c r="F61" s="46"/>
      <c r="G61" s="46"/>
      <c r="H61" s="46"/>
      <c r="I61" s="46"/>
      <c r="J61" s="49"/>
    </row>
    <row r="62" spans="1:10" s="12" customFormat="1" ht="19.8" customHeight="1" x14ac:dyDescent="0.3">
      <c r="A62" s="73" t="s">
        <v>52</v>
      </c>
      <c r="B62" s="73"/>
      <c r="C62" s="75" t="s">
        <v>51</v>
      </c>
      <c r="D62" s="41" t="s">
        <v>42</v>
      </c>
      <c r="E62" s="135">
        <f>E65</f>
        <v>27224.1</v>
      </c>
      <c r="F62" s="135">
        <f t="shared" ref="F62:G62" si="3">F65</f>
        <v>27224.1</v>
      </c>
      <c r="G62" s="135">
        <f t="shared" si="3"/>
        <v>26829.7</v>
      </c>
      <c r="H62" s="135">
        <f>G62-F62</f>
        <v>-394.39999999999782</v>
      </c>
      <c r="I62" s="63">
        <f>G62/F62*100</f>
        <v>98.551283605334987</v>
      </c>
      <c r="J62" s="48"/>
    </row>
    <row r="63" spans="1:10" s="12" customFormat="1" ht="28.8" customHeight="1" x14ac:dyDescent="0.3">
      <c r="A63" s="73"/>
      <c r="B63" s="73"/>
      <c r="C63" s="75"/>
      <c r="D63" s="47" t="s">
        <v>10</v>
      </c>
      <c r="E63" s="129">
        <v>0</v>
      </c>
      <c r="F63" s="129">
        <v>0</v>
      </c>
      <c r="G63" s="129">
        <v>0</v>
      </c>
      <c r="H63" s="129">
        <v>0</v>
      </c>
      <c r="I63" s="129">
        <v>0</v>
      </c>
      <c r="J63" s="48"/>
    </row>
    <row r="64" spans="1:10" s="12" customFormat="1" ht="25.8" customHeight="1" x14ac:dyDescent="0.3">
      <c r="A64" s="73"/>
      <c r="B64" s="73"/>
      <c r="C64" s="75"/>
      <c r="D64" s="47" t="s">
        <v>11</v>
      </c>
      <c r="E64" s="129">
        <v>0</v>
      </c>
      <c r="F64" s="129">
        <v>0</v>
      </c>
      <c r="G64" s="129">
        <v>0</v>
      </c>
      <c r="H64" s="129">
        <v>0</v>
      </c>
      <c r="I64" s="129">
        <v>0</v>
      </c>
      <c r="J64" s="48"/>
    </row>
    <row r="65" spans="1:10" s="12" customFormat="1" ht="15" customHeight="1" x14ac:dyDescent="0.3">
      <c r="A65" s="73"/>
      <c r="B65" s="73"/>
      <c r="C65" s="75"/>
      <c r="D65" s="47" t="s">
        <v>12</v>
      </c>
      <c r="E65" s="136">
        <f>E17+E27</f>
        <v>27224.1</v>
      </c>
      <c r="F65" s="136">
        <f t="shared" ref="F65:G65" si="4">F17+F27</f>
        <v>27224.1</v>
      </c>
      <c r="G65" s="136">
        <f t="shared" si="4"/>
        <v>26829.7</v>
      </c>
      <c r="H65" s="136">
        <f>G65-F65</f>
        <v>-394.39999999999782</v>
      </c>
      <c r="I65" s="63">
        <f>G65/F65*100</f>
        <v>98.551283605334987</v>
      </c>
      <c r="J65" s="48"/>
    </row>
    <row r="66" spans="1:10" s="12" customFormat="1" ht="30.6" customHeight="1" x14ac:dyDescent="0.3">
      <c r="A66" s="73"/>
      <c r="B66" s="73"/>
      <c r="C66" s="75"/>
      <c r="D66" s="47" t="s">
        <v>13</v>
      </c>
      <c r="E66" s="129">
        <v>0</v>
      </c>
      <c r="F66" s="129">
        <v>0</v>
      </c>
      <c r="G66" s="129">
        <v>0</v>
      </c>
      <c r="H66" s="129">
        <v>0</v>
      </c>
      <c r="I66" s="129">
        <v>0</v>
      </c>
      <c r="J66" s="48"/>
    </row>
    <row r="67" spans="1:10" s="12" customFormat="1" ht="17.399999999999999" customHeight="1" x14ac:dyDescent="0.3">
      <c r="A67" s="74" t="s">
        <v>53</v>
      </c>
      <c r="B67" s="74"/>
      <c r="C67" s="68" t="s">
        <v>20</v>
      </c>
      <c r="D67" s="39" t="s">
        <v>42</v>
      </c>
      <c r="E67" s="40">
        <f>E70</f>
        <v>44600.800000000003</v>
      </c>
      <c r="F67" s="40">
        <f t="shared" ref="F67:G67" si="5">F70</f>
        <v>44600.800000000003</v>
      </c>
      <c r="G67" s="40">
        <f t="shared" si="5"/>
        <v>44578.8</v>
      </c>
      <c r="H67" s="40">
        <f>G67-F67</f>
        <v>-22</v>
      </c>
      <c r="I67" s="40">
        <f>G67/F67*100</f>
        <v>99.950673530519623</v>
      </c>
      <c r="J67" s="36"/>
    </row>
    <row r="68" spans="1:10" s="12" customFormat="1" ht="27" customHeight="1" x14ac:dyDescent="0.3">
      <c r="A68" s="74"/>
      <c r="B68" s="74"/>
      <c r="C68" s="69"/>
      <c r="D68" s="37" t="s">
        <v>10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0"/>
    </row>
    <row r="69" spans="1:10" s="12" customFormat="1" ht="29.4" customHeight="1" x14ac:dyDescent="0.3">
      <c r="A69" s="74"/>
      <c r="B69" s="74"/>
      <c r="C69" s="69"/>
      <c r="D69" s="38" t="s">
        <v>11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0"/>
    </row>
    <row r="70" spans="1:10" s="12" customFormat="1" ht="21" customHeight="1" x14ac:dyDescent="0.3">
      <c r="A70" s="74"/>
      <c r="B70" s="74"/>
      <c r="C70" s="69"/>
      <c r="D70" s="20" t="s">
        <v>12</v>
      </c>
      <c r="E70" s="63">
        <f>E25</f>
        <v>44600.800000000003</v>
      </c>
      <c r="F70" s="63">
        <f>F25</f>
        <v>44600.800000000003</v>
      </c>
      <c r="G70" s="63">
        <f>G25</f>
        <v>44578.8</v>
      </c>
      <c r="H70" s="63">
        <f>G70-F70</f>
        <v>-22</v>
      </c>
      <c r="I70" s="63">
        <f>G70/F70*100</f>
        <v>99.950673530519623</v>
      </c>
      <c r="J70" s="20"/>
    </row>
    <row r="71" spans="1:10" s="12" customFormat="1" ht="27.6" customHeight="1" x14ac:dyDescent="0.3">
      <c r="A71" s="74"/>
      <c r="B71" s="74"/>
      <c r="C71" s="70"/>
      <c r="D71" s="21" t="s">
        <v>13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21"/>
    </row>
    <row r="72" spans="1:10" x14ac:dyDescent="0.3">
      <c r="A72" s="17"/>
      <c r="B72" s="17"/>
      <c r="C72" s="17"/>
      <c r="D72" s="18"/>
      <c r="E72" s="26"/>
      <c r="F72" s="26"/>
      <c r="G72" s="26"/>
      <c r="H72" s="26"/>
      <c r="I72" s="24"/>
      <c r="J72" s="19"/>
    </row>
    <row r="73" spans="1:10" ht="20.399999999999999" customHeight="1" x14ac:dyDescent="0.3">
      <c r="A73" s="3"/>
      <c r="B73" s="53" t="s">
        <v>54</v>
      </c>
      <c r="F73" s="12"/>
      <c r="J73" s="19"/>
    </row>
    <row r="74" spans="1:10" ht="15.6" x14ac:dyDescent="0.3">
      <c r="A74" s="5" t="s">
        <v>63</v>
      </c>
      <c r="B74" s="29"/>
      <c r="C74" s="27"/>
      <c r="E74" s="120" t="s">
        <v>58</v>
      </c>
      <c r="F74" s="120"/>
      <c r="G74" s="28"/>
      <c r="H74" s="56" t="s">
        <v>35</v>
      </c>
      <c r="I74" s="27"/>
      <c r="J74" s="19"/>
    </row>
    <row r="75" spans="1:10" x14ac:dyDescent="0.3">
      <c r="A75" s="4" t="s">
        <v>60</v>
      </c>
      <c r="J75" s="19"/>
    </row>
    <row r="76" spans="1:10" ht="11.4" customHeight="1" x14ac:dyDescent="0.3">
      <c r="A76" s="54" t="s">
        <v>55</v>
      </c>
      <c r="B76" s="54"/>
      <c r="C76" s="54"/>
      <c r="D76" s="54"/>
      <c r="E76" s="54"/>
      <c r="F76" s="54" t="s">
        <v>56</v>
      </c>
      <c r="G76" s="54"/>
      <c r="H76" s="54"/>
      <c r="I76" s="54"/>
      <c r="J76" s="54"/>
    </row>
    <row r="77" spans="1:10" ht="1.2" customHeight="1" x14ac:dyDescent="0.3">
      <c r="A77" s="4"/>
    </row>
    <row r="78" spans="1:10" ht="15.6" x14ac:dyDescent="0.3">
      <c r="A78" s="117" t="s">
        <v>21</v>
      </c>
      <c r="B78" s="117"/>
    </row>
    <row r="79" spans="1:10" ht="15.6" x14ac:dyDescent="0.3">
      <c r="A79" s="5" t="s">
        <v>18</v>
      </c>
    </row>
    <row r="80" spans="1:10" ht="15.6" x14ac:dyDescent="0.3">
      <c r="A80" s="5" t="s">
        <v>61</v>
      </c>
      <c r="C80" s="29"/>
    </row>
    <row r="81" spans="1:9" ht="18" customHeight="1" x14ac:dyDescent="0.3">
      <c r="A81" s="4" t="s">
        <v>62</v>
      </c>
    </row>
    <row r="82" spans="1:9" ht="4.2" hidden="1" customHeight="1" x14ac:dyDescent="0.3">
      <c r="A82" s="116" t="s">
        <v>33</v>
      </c>
      <c r="B82" s="116"/>
      <c r="C82" s="116"/>
      <c r="D82" s="116"/>
      <c r="E82" s="116"/>
      <c r="F82" s="116"/>
      <c r="G82" s="116"/>
    </row>
    <row r="83" spans="1:9" ht="15.6" hidden="1" x14ac:dyDescent="0.3">
      <c r="A83" s="5" t="s">
        <v>29</v>
      </c>
    </row>
    <row r="84" spans="1:9" hidden="1" x14ac:dyDescent="0.3">
      <c r="A84" s="4" t="s">
        <v>26</v>
      </c>
    </row>
    <row r="85" spans="1:9" ht="13.8" hidden="1" customHeight="1" x14ac:dyDescent="0.3">
      <c r="A85" s="116" t="s">
        <v>32</v>
      </c>
      <c r="B85" s="116"/>
      <c r="C85" s="116"/>
      <c r="D85" s="116"/>
      <c r="E85" s="116"/>
      <c r="F85" s="116"/>
      <c r="G85" s="116"/>
      <c r="H85" s="116"/>
    </row>
    <row r="86" spans="1:9" ht="6" hidden="1" customHeight="1" x14ac:dyDescent="0.3">
      <c r="A86" s="6"/>
    </row>
    <row r="87" spans="1:9" ht="6.6" hidden="1" customHeight="1" x14ac:dyDescent="0.3"/>
    <row r="88" spans="1:9" ht="15.6" hidden="1" x14ac:dyDescent="0.3">
      <c r="A88" s="5" t="s">
        <v>30</v>
      </c>
    </row>
    <row r="89" spans="1:9" hidden="1" x14ac:dyDescent="0.3">
      <c r="A89" s="4" t="s">
        <v>28</v>
      </c>
    </row>
    <row r="90" spans="1:9" ht="12" hidden="1" customHeight="1" x14ac:dyDescent="0.3">
      <c r="A90" s="116" t="s">
        <v>31</v>
      </c>
      <c r="B90" s="116"/>
      <c r="C90" s="116"/>
      <c r="D90" s="116"/>
      <c r="E90" s="116"/>
      <c r="F90" s="116"/>
      <c r="G90" s="116"/>
      <c r="H90" s="116"/>
    </row>
    <row r="91" spans="1:9" ht="10.199999999999999" customHeight="1" x14ac:dyDescent="0.3">
      <c r="F91" s="55" t="s">
        <v>56</v>
      </c>
    </row>
    <row r="92" spans="1:9" x14ac:dyDescent="0.3">
      <c r="A92" s="115" t="s">
        <v>59</v>
      </c>
      <c r="B92" s="115"/>
      <c r="C92" s="115"/>
    </row>
    <row r="95" spans="1:9" x14ac:dyDescent="0.3">
      <c r="E95" s="147">
        <f>E56-E62-E67</f>
        <v>0</v>
      </c>
      <c r="F95" s="147">
        <f t="shared" ref="F95:I95" si="6">F56-F62-F67</f>
        <v>0</v>
      </c>
      <c r="G95" s="147">
        <f t="shared" si="6"/>
        <v>0</v>
      </c>
      <c r="H95" s="147">
        <f t="shared" si="6"/>
        <v>3.637978807091713E-12</v>
      </c>
      <c r="I95" s="147"/>
    </row>
    <row r="96" spans="1:9" x14ac:dyDescent="0.3">
      <c r="E96" s="147">
        <f t="shared" ref="E96:I103" si="7">E57-E63-E68</f>
        <v>0</v>
      </c>
      <c r="F96" s="147">
        <f t="shared" si="7"/>
        <v>0</v>
      </c>
      <c r="G96" s="147">
        <f t="shared" si="7"/>
        <v>0</v>
      </c>
      <c r="H96" s="147">
        <f t="shared" si="7"/>
        <v>0</v>
      </c>
      <c r="I96" s="147"/>
    </row>
    <row r="97" spans="5:9" x14ac:dyDescent="0.3">
      <c r="E97" s="147">
        <f t="shared" si="7"/>
        <v>0</v>
      </c>
      <c r="F97" s="147">
        <f t="shared" si="7"/>
        <v>0</v>
      </c>
      <c r="G97" s="147">
        <f t="shared" si="7"/>
        <v>0</v>
      </c>
      <c r="H97" s="147">
        <f t="shared" si="7"/>
        <v>0</v>
      </c>
      <c r="I97" s="147"/>
    </row>
    <row r="98" spans="5:9" x14ac:dyDescent="0.3">
      <c r="E98" s="147">
        <f t="shared" si="7"/>
        <v>0</v>
      </c>
      <c r="F98" s="147">
        <f t="shared" si="7"/>
        <v>0</v>
      </c>
      <c r="G98" s="147">
        <f t="shared" si="7"/>
        <v>0</v>
      </c>
      <c r="H98" s="147">
        <f t="shared" si="7"/>
        <v>3.637978807091713E-12</v>
      </c>
      <c r="I98" s="147"/>
    </row>
    <row r="99" spans="5:9" x14ac:dyDescent="0.3">
      <c r="E99" s="147">
        <f t="shared" si="7"/>
        <v>0</v>
      </c>
      <c r="F99" s="147">
        <f t="shared" si="7"/>
        <v>0</v>
      </c>
      <c r="G99" s="147">
        <f t="shared" si="7"/>
        <v>0</v>
      </c>
      <c r="H99" s="147">
        <f t="shared" si="7"/>
        <v>0</v>
      </c>
      <c r="I99" s="147"/>
    </row>
    <row r="100" spans="5:9" x14ac:dyDescent="0.3">
      <c r="E100" s="147"/>
    </row>
    <row r="101" spans="5:9" x14ac:dyDescent="0.3">
      <c r="E101" s="147"/>
    </row>
    <row r="102" spans="5:9" x14ac:dyDescent="0.3">
      <c r="E102" s="147"/>
    </row>
    <row r="103" spans="5:9" x14ac:dyDescent="0.3">
      <c r="E103" s="147"/>
    </row>
  </sheetData>
  <mergeCells count="55">
    <mergeCell ref="J14:J21"/>
    <mergeCell ref="J11:J12"/>
    <mergeCell ref="A92:C92"/>
    <mergeCell ref="A82:G82"/>
    <mergeCell ref="A85:H85"/>
    <mergeCell ref="A90:H90"/>
    <mergeCell ref="A78:B78"/>
    <mergeCell ref="A34:J34"/>
    <mergeCell ref="E74:F74"/>
    <mergeCell ref="G10:G12"/>
    <mergeCell ref="H10:J10"/>
    <mergeCell ref="A40:C40"/>
    <mergeCell ref="C29:C33"/>
    <mergeCell ref="A29:B33"/>
    <mergeCell ref="C14:C21"/>
    <mergeCell ref="A22:A28"/>
    <mergeCell ref="A1:J1"/>
    <mergeCell ref="A2:J2"/>
    <mergeCell ref="C5:H5"/>
    <mergeCell ref="E6:F6"/>
    <mergeCell ref="C7:H7"/>
    <mergeCell ref="C3:E3"/>
    <mergeCell ref="E8:F8"/>
    <mergeCell ref="A10:A12"/>
    <mergeCell ref="D10:D12"/>
    <mergeCell ref="E10:E12"/>
    <mergeCell ref="F10:F12"/>
    <mergeCell ref="B10:B12"/>
    <mergeCell ref="C10:C12"/>
    <mergeCell ref="B22:B28"/>
    <mergeCell ref="B14:B21"/>
    <mergeCell ref="A14:A21"/>
    <mergeCell ref="I17:I20"/>
    <mergeCell ref="H17:H20"/>
    <mergeCell ref="G17:G20"/>
    <mergeCell ref="F17:F20"/>
    <mergeCell ref="E17:E20"/>
    <mergeCell ref="D17:D20"/>
    <mergeCell ref="C23:C26"/>
    <mergeCell ref="C27:C28"/>
    <mergeCell ref="C35:C39"/>
    <mergeCell ref="A35:B39"/>
    <mergeCell ref="C41:C45"/>
    <mergeCell ref="A41:B45"/>
    <mergeCell ref="C46:C50"/>
    <mergeCell ref="A46:B50"/>
    <mergeCell ref="C67:C71"/>
    <mergeCell ref="C51:C55"/>
    <mergeCell ref="A51:B55"/>
    <mergeCell ref="A67:B71"/>
    <mergeCell ref="C62:C66"/>
    <mergeCell ref="A62:B66"/>
    <mergeCell ref="A61:C61"/>
    <mergeCell ref="C56:C60"/>
    <mergeCell ref="A56:B60"/>
  </mergeCells>
  <pageMargins left="0.23622047244094491" right="0.23622047244094491" top="0" bottom="0" header="0.31496062992125984" footer="0.31496062992125984"/>
  <pageSetup paperSize="9" scale="81" fitToHeight="0" orientation="landscape" r:id="rId1"/>
  <rowBreaks count="2" manualBreakCount="2">
    <brk id="28" max="16383" man="1"/>
    <brk id="5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2020-01-13T09:38:21Z</dcterms:modified>
</cp:coreProperties>
</file>