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8" i="1" l="1"/>
  <c r="F96" i="1" l="1"/>
  <c r="G90" i="1" l="1"/>
  <c r="I90" i="1" s="1"/>
  <c r="F90" i="1"/>
  <c r="E90" i="1"/>
  <c r="H78" i="1"/>
  <c r="G79" i="1"/>
  <c r="H79" i="1" s="1"/>
  <c r="F79" i="1"/>
  <c r="E79" i="1"/>
  <c r="G78" i="1"/>
  <c r="F78" i="1"/>
  <c r="E78" i="1"/>
  <c r="I70" i="1"/>
  <c r="H70" i="1"/>
  <c r="H90" i="1" l="1"/>
  <c r="I44" i="1" l="1"/>
  <c r="I43" i="1"/>
  <c r="I42" i="1"/>
  <c r="I105" i="1" l="1"/>
  <c r="H105" i="1"/>
  <c r="E58" i="1"/>
  <c r="G99" i="1"/>
  <c r="G94" i="1" s="1"/>
  <c r="F99" i="1"/>
  <c r="F94" i="1" s="1"/>
  <c r="E99" i="1"/>
  <c r="E94" i="1" s="1"/>
  <c r="G64" i="1"/>
  <c r="F64" i="1"/>
  <c r="E64" i="1"/>
  <c r="I66" i="1"/>
  <c r="H66" i="1"/>
  <c r="H71" i="1"/>
  <c r="I71" i="1"/>
  <c r="G60" i="1"/>
  <c r="F60" i="1"/>
  <c r="E60" i="1"/>
  <c r="I62" i="1"/>
  <c r="H62" i="1"/>
  <c r="I78" i="1" l="1"/>
  <c r="I64" i="1"/>
  <c r="H99" i="1"/>
  <c r="H94" i="1" s="1"/>
  <c r="I99" i="1"/>
  <c r="I94" i="1" s="1"/>
  <c r="G81" i="1"/>
  <c r="F81" i="1"/>
  <c r="E81" i="1"/>
  <c r="F68" i="1"/>
  <c r="E68" i="1"/>
  <c r="I68" i="1" l="1"/>
  <c r="H68" i="1"/>
  <c r="H61" i="1"/>
  <c r="I61" i="1"/>
  <c r="H63" i="1"/>
  <c r="I63" i="1"/>
  <c r="G53" i="1"/>
  <c r="F37" i="1"/>
  <c r="F34" i="1"/>
  <c r="H60" i="1" l="1"/>
  <c r="I60" i="1"/>
  <c r="I29" i="1"/>
  <c r="E49" i="1"/>
  <c r="H54" i="1" l="1"/>
  <c r="E53" i="1"/>
  <c r="F49" i="1"/>
  <c r="H44" i="1"/>
  <c r="H43" i="1"/>
  <c r="H42" i="1"/>
  <c r="I31" i="1" l="1"/>
  <c r="I30" i="1"/>
  <c r="I28" i="1"/>
  <c r="I27" i="1"/>
  <c r="I26" i="1"/>
  <c r="I25" i="1"/>
  <c r="I24" i="1"/>
  <c r="I23" i="1"/>
  <c r="I21" i="1"/>
  <c r="F20" i="1"/>
  <c r="G37" i="1" l="1"/>
  <c r="G36" i="1"/>
  <c r="G102" i="1" s="1"/>
  <c r="G20" i="1"/>
  <c r="I20" i="1" s="1"/>
  <c r="G35" i="1" l="1"/>
  <c r="G33" i="1"/>
  <c r="G34" i="1"/>
  <c r="G103" i="1"/>
  <c r="I86" i="1"/>
  <c r="I82" i="1"/>
  <c r="I81" i="1" s="1"/>
  <c r="G77" i="1"/>
  <c r="F77" i="1"/>
  <c r="E77" i="1"/>
  <c r="I75" i="1"/>
  <c r="H75" i="1"/>
  <c r="I74" i="1"/>
  <c r="H74" i="1"/>
  <c r="G72" i="1"/>
  <c r="F72" i="1"/>
  <c r="E72" i="1"/>
  <c r="G32" i="1" l="1"/>
  <c r="G104" i="1"/>
  <c r="I72" i="1"/>
  <c r="H72" i="1"/>
  <c r="I54" i="1"/>
  <c r="G41" i="1"/>
  <c r="I41" i="1" s="1"/>
  <c r="I65" i="1" l="1"/>
  <c r="F53" i="1" l="1"/>
  <c r="H53" i="1" s="1"/>
  <c r="E41" i="1"/>
  <c r="F41" i="1"/>
  <c r="I53" i="1" l="1"/>
  <c r="H41" i="1"/>
  <c r="G45" i="1" l="1"/>
  <c r="G49" i="1" l="1"/>
  <c r="E57" i="1"/>
  <c r="E100" i="1"/>
  <c r="I50" i="1"/>
  <c r="H50" i="1"/>
  <c r="E45" i="1"/>
  <c r="G57" i="1"/>
  <c r="G98" i="1" s="1"/>
  <c r="G93" i="1" s="1"/>
  <c r="G96" i="1" s="1"/>
  <c r="F57" i="1"/>
  <c r="G58" i="1"/>
  <c r="G56" i="1"/>
  <c r="G88" i="1" s="1"/>
  <c r="F58" i="1"/>
  <c r="F100" i="1" s="1"/>
  <c r="F56" i="1"/>
  <c r="F88" i="1" s="1"/>
  <c r="E56" i="1"/>
  <c r="E88" i="1" s="1"/>
  <c r="H86" i="1"/>
  <c r="H85" i="1"/>
  <c r="F83" i="1"/>
  <c r="E83" i="1"/>
  <c r="H82" i="1"/>
  <c r="H81" i="1" s="1"/>
  <c r="I47" i="1"/>
  <c r="H47" i="1"/>
  <c r="F98" i="1" l="1"/>
  <c r="F89" i="1"/>
  <c r="E98" i="1"/>
  <c r="E89" i="1"/>
  <c r="E97" i="1"/>
  <c r="G91" i="1"/>
  <c r="G100" i="1"/>
  <c r="H83" i="1"/>
  <c r="I83" i="1"/>
  <c r="I58" i="1"/>
  <c r="I56" i="1"/>
  <c r="I88" i="1" s="1"/>
  <c r="H56" i="1"/>
  <c r="H88" i="1" s="1"/>
  <c r="H97" i="1" s="1"/>
  <c r="H92" i="1" s="1"/>
  <c r="G89" i="1"/>
  <c r="I57" i="1"/>
  <c r="H57" i="1"/>
  <c r="I49" i="1"/>
  <c r="H49" i="1"/>
  <c r="F55" i="1"/>
  <c r="E55" i="1"/>
  <c r="G55" i="1"/>
  <c r="I18" i="1"/>
  <c r="I22" i="1"/>
  <c r="I46" i="1"/>
  <c r="I67" i="1"/>
  <c r="I69" i="1"/>
  <c r="H46" i="1"/>
  <c r="H58" i="1"/>
  <c r="H69" i="1"/>
  <c r="H67" i="1"/>
  <c r="H65" i="1"/>
  <c r="H64" i="1" l="1"/>
  <c r="E92" i="1"/>
  <c r="E101" i="1"/>
  <c r="G87" i="1"/>
  <c r="H55" i="1"/>
  <c r="G95" i="1"/>
  <c r="G97" i="1"/>
  <c r="H77" i="1"/>
  <c r="G92" i="1" l="1"/>
  <c r="G101" i="1"/>
  <c r="G76" i="1"/>
  <c r="I79" i="1"/>
  <c r="F45" i="1"/>
  <c r="F76" i="1" l="1"/>
  <c r="I77" i="1"/>
  <c r="F91" i="1"/>
  <c r="I45" i="1"/>
  <c r="H45" i="1"/>
  <c r="E91" i="1"/>
  <c r="H76" i="1" l="1"/>
  <c r="E76" i="1"/>
  <c r="I76" i="1"/>
  <c r="F87" i="1"/>
  <c r="E87" i="1"/>
  <c r="H89" i="1"/>
  <c r="H98" i="1" s="1"/>
  <c r="H91" i="1"/>
  <c r="H100" i="1" s="1"/>
  <c r="I91" i="1"/>
  <c r="I89" i="1"/>
  <c r="I98" i="1" s="1"/>
  <c r="F97" i="1"/>
  <c r="I55" i="1"/>
  <c r="F92" i="1" l="1"/>
  <c r="F101" i="1"/>
  <c r="H101" i="1" s="1"/>
  <c r="I100" i="1"/>
  <c r="I97" i="1"/>
  <c r="I92" i="1" s="1"/>
  <c r="H87" i="1"/>
  <c r="I87" i="1"/>
  <c r="I101" i="1" l="1"/>
  <c r="H25" i="1"/>
  <c r="H24" i="1"/>
  <c r="H21" i="1"/>
  <c r="H30" i="1"/>
  <c r="H19" i="1"/>
  <c r="I19" i="1"/>
  <c r="H28" i="1"/>
  <c r="H23" i="1"/>
  <c r="I17" i="1"/>
  <c r="H27" i="1"/>
  <c r="H26" i="1"/>
  <c r="E103" i="1"/>
  <c r="E95" i="1" s="1"/>
  <c r="E36" i="1"/>
  <c r="E33" i="1" s="1"/>
  <c r="F36" i="1"/>
  <c r="I36" i="1" s="1"/>
  <c r="H20" i="1"/>
  <c r="F35" i="1" l="1"/>
  <c r="I35" i="1" s="1"/>
  <c r="F33" i="1"/>
  <c r="I33" i="1" s="1"/>
  <c r="H34" i="1"/>
  <c r="F103" i="1"/>
  <c r="H36" i="1"/>
  <c r="I37" i="1"/>
  <c r="E102" i="1"/>
  <c r="H37" i="1"/>
  <c r="F102" i="1"/>
  <c r="I102" i="1" s="1"/>
  <c r="H35" i="1" l="1"/>
  <c r="H33" i="1"/>
  <c r="F32" i="1"/>
  <c r="H32" i="1" s="1"/>
  <c r="I34" i="1"/>
  <c r="E104" i="1"/>
  <c r="E93" i="1"/>
  <c r="E96" i="1" s="1"/>
  <c r="I103" i="1"/>
  <c r="H103" i="1"/>
  <c r="F95" i="1"/>
  <c r="F104" i="1"/>
  <c r="F93" i="1"/>
  <c r="I96" i="1" s="1"/>
  <c r="H102" i="1"/>
  <c r="H93" i="1" s="1"/>
  <c r="I32" i="1" l="1"/>
  <c r="I93" i="1"/>
  <c r="I104" i="1"/>
  <c r="H104" i="1"/>
  <c r="I95" i="1"/>
  <c r="H95" i="1"/>
  <c r="H96" i="1" s="1"/>
</calcChain>
</file>

<file path=xl/sharedStrings.xml><?xml version="1.0" encoding="utf-8"?>
<sst xmlns="http://schemas.openxmlformats.org/spreadsheetml/2006/main" count="208" uniqueCount="98">
  <si>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</si>
  <si>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</si>
  <si>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</si>
  <si>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</si>
  <si>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</si>
  <si>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</si>
  <si>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</si>
  <si>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</si>
  <si>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</si>
  <si>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</si>
  <si>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</si>
  <si>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</si>
  <si>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</si>
  <si>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</si>
  <si>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</si>
  <si>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</si>
  <si>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</si>
  <si>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</si>
  <si>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</si>
  <si>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</si>
  <si>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</si>
  <si>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</si>
  <si>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</si>
  <si>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</si>
  <si>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1.1</t>
  </si>
  <si>
    <t>1.2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</si>
  <si>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</si>
  <si>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</si>
  <si>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</si>
  <si>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</si>
  <si>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</si>
  <si>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</si>
  <si>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</si>
  <si>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</si>
  <si>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</si>
  <si>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Обеспечение топографическими картами территории города Югорска</t>
  </si>
  <si>
    <t>Разработка комплексной системы управления развитием территории</t>
  </si>
  <si>
    <t>Ответственный исполнитель: Управление жилищной политики администрации города Югорска</t>
  </si>
  <si>
    <t>ДМСиГ</t>
  </si>
  <si>
    <t>Обеспечение субсидиями молодых семей города Югорска</t>
  </si>
  <si>
    <t>управление жилищной политики, ДМСиГ</t>
  </si>
  <si>
    <t>всего</t>
  </si>
  <si>
    <t>Обеспечение субсидией лица, приравненного по льготам к ветеранам Великой Отечественной войны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</si>
  <si>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</si>
  <si>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</si>
  <si>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2: Содействие реализации проектов жилищного строительства, предусматривающих строительство жилья эконом-класса</t>
  </si>
  <si>
    <t>2.1</t>
  </si>
  <si>
    <t>2.2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</si>
  <si>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</si>
  <si>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</si>
  <si>
    <t>Приобретение жилых помещений для обеспечения жильем высококвалифицированных специалистов бюджетной сферы</t>
  </si>
  <si>
    <t>2.3</t>
  </si>
  <si>
    <t>Итого по задаче 2, в том числе:</t>
  </si>
  <si>
    <t>Итого по подпрограмме 2, в том числе: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</si>
  <si>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</si>
  <si>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</si>
  <si>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</si>
  <si>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</si>
  <si>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Разработка местных нормативов градостроительного проектирования</t>
  </si>
  <si>
    <t>1.4</t>
  </si>
  <si>
    <t>Разработка проекта планировки улично - дорожной сети</t>
  </si>
  <si>
    <t>1.5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</si>
  <si>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</si>
  <si>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</si>
  <si>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</si>
  <si>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</si>
  <si>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2.4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</si>
  <si>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</si>
  <si>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</si>
  <si>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</si>
  <si>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Администрирование, передаваемых органам местного самоуправления отдельного государственного полномочия.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</si>
  <si>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</si>
  <si>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</si>
  <si>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</si>
  <si>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</si>
  <si>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</si>
  <si>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>Приобретение жилого помещения для отнесения в разряд маневренного жилого фонда</t>
  </si>
  <si>
    <t xml:space="preserve"> ДМСиГ</t>
  </si>
  <si>
    <t>3.1</t>
  </si>
  <si>
    <t>Обеспечение  доступным и комфортным жильем жителей города Югорска на 2014 - 2020 годы</t>
  </si>
  <si>
    <t>С.Д. Голин</t>
  </si>
  <si>
    <t>И.К. Каушкина</t>
  </si>
  <si>
    <t>Е.И. Павлова</t>
  </si>
  <si>
    <t>года</t>
  </si>
  <si>
    <t>Разработка проектов планировки и проектов межевания в соответствии с генеральным планом</t>
  </si>
  <si>
    <t>кроме того переходящие остатки для оплатыпо заключенным контрактам (бюджет автономного округа</t>
  </si>
  <si>
    <t>по  состоянию на 31 декабря 2015 года</t>
  </si>
  <si>
    <t>Выдана субсидия - 1 семье. Выдана дополнительная субсидия, к выданной субсидии в 2014 году в связи с рождением второго ребенка.</t>
  </si>
  <si>
    <t xml:space="preserve">Выдана субсидия - 1 семье. </t>
  </si>
  <si>
    <t xml:space="preserve"> С учетом дополнительного финансирования  всего заключено 27 МК  на приобретение 137 квартир, из них по 6 МК на приобретение 35 квартир обязательства исполнены в 2015 году, по 21 МК на участие в долевом строительстве 102 - исполнение в 2016 году. Остаток  денежных средств по МК переходящих на 2016 год составляет:  4,882,1 тыс. руб., из них : окружной бюджет - 4 265,4 тыс. руб., местный бюджет - 616,7 тыс. руб.                                                       Исполнены обязательства по МК, заключенным в 2014 году на сумму 2207,7 тыс. руб. (окружной бюджет).</t>
  </si>
  <si>
    <t xml:space="preserve">С учетом дополнительного финансирования  всего заключено 16 МК  на приобретение 77 квартир, из них по 6 МК на приобретение 30 квартир обязательства исполнены в 2015 году, по 10 МК на участие в долевом строительстве 47 - исполнение в 2016 году. Остаток денежных средств по МК переходящих  на 2016 год составляет:  692,0 тыс. руб., (окружной бюджет).                  Исполнены обязательства по МК, заключенным в 2014 году на сумму 1 210,1 тыс. руб. (окружной бюджет).                     </t>
  </si>
  <si>
    <t>Дата составления отчета __14/января_/2016_ год</t>
  </si>
  <si>
    <t>С учетом дополнительного финансирования  всего заключено 12 МК  на приобретение 50 квартир, из них по 4 МК на приобретение 23 квартир обязательства исполнены в 2015 году, по 8 МК на участие в долевом строительстве 27 - исполнение в 2016 году. Остаток денежных средств по МК переходящих  на 2016 год составляет:  591,7 тыс. руб. (окружной бюджет).                                                               Исполнены обязательства по МК, заключенным в 2014 году на сумму 1008,4 тыс. руб. (окружной бюджет).</t>
  </si>
  <si>
    <t>Мероприятие реализовывалось в 2014 году</t>
  </si>
  <si>
    <t>Приобретены канцелярские принадлежности для муниципальных нужд</t>
  </si>
  <si>
    <t>Мероприятие будет реализовываться с 2017 года</t>
  </si>
  <si>
    <t>Мероприятие реализовывалось в 2014 году и будет реализовываться в 2016 году</t>
  </si>
  <si>
    <t>Мероприятие будет реализовываться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</si>
</sst>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4" fillId="0" borderId="56" xfId="0" applyNumberFormat="1" applyFont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165" fontId="4" fillId="0" borderId="54" xfId="0" applyNumberFormat="1" applyFont="1" applyBorder="1" applyAlignment="1">
      <alignment horizontal="center" vertical="center" wrapText="1"/>
    </xf>
    <xf numFmtId="4" fontId="4" fillId="0" borderId="5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5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4" fontId="4" fillId="0" borderId="53" xfId="0" applyNumberFormat="1" applyFont="1" applyBorder="1" applyAlignment="1">
      <alignment horizontal="center" vertical="center" wrapText="1"/>
    </xf>
    <xf numFmtId="4" fontId="4" fillId="0" borderId="59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4" fillId="0" borderId="63" xfId="0" applyNumberFormat="1" applyFont="1" applyBorder="1" applyAlignment="1">
      <alignment horizontal="center" vertical="center" wrapText="1"/>
    </xf>
    <xf numFmtId="165" fontId="4" fillId="0" borderId="57" xfId="0" applyNumberFormat="1" applyFont="1" applyBorder="1" applyAlignment="1">
      <alignment horizontal="center" vertical="center" wrapText="1"/>
    </xf>
    <xf numFmtId="165" fontId="4" fillId="0" borderId="52" xfId="0" applyNumberFormat="1" applyFont="1" applyBorder="1" applyAlignment="1">
      <alignment horizontal="center" vertical="center" wrapText="1"/>
    </xf>
    <xf numFmtId="165" fontId="4" fillId="0" borderId="5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4" fontId="6" fillId="0" borderId="3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30" xfId="0" applyNumberFormat="1" applyFont="1" applyFill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3" fillId="0" borderId="31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4" fillId="0" borderId="62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abSelected="1" view="pageLayout" topLeftCell="A97" zoomScale="130" zoomScaleNormal="100" zoomScalePageLayoutView="130" workbookViewId="0">
      <selection activeCell="G66" sqref="G6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2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.75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.75" x14ac:dyDescent="0.25">
      <c r="A3" s="10"/>
      <c r="B3" s="10"/>
      <c r="C3" s="10"/>
      <c r="D3" s="134" t="s">
        <v>86</v>
      </c>
      <c r="E3" s="135"/>
      <c r="F3" s="135"/>
      <c r="G3" s="135"/>
      <c r="H3" s="10"/>
      <c r="I3" s="10"/>
      <c r="J3" s="10"/>
    </row>
    <row r="4" spans="1:10" ht="7.5" customHeight="1" x14ac:dyDescent="0.25">
      <c r="A4" s="1"/>
    </row>
    <row r="5" spans="1:10" ht="27" customHeight="1" x14ac:dyDescent="0.25">
      <c r="A5" s="132" t="s">
        <v>79</v>
      </c>
      <c r="B5" s="132"/>
      <c r="C5" s="132"/>
      <c r="D5" s="132"/>
      <c r="E5" s="133"/>
      <c r="H5" t="s">
        <v>22</v>
      </c>
    </row>
    <row r="6" spans="1:10" x14ac:dyDescent="0.25">
      <c r="A6" s="126" t="s">
        <v>2</v>
      </c>
      <c r="B6" s="126"/>
      <c r="C6" s="126"/>
      <c r="D6" s="126"/>
    </row>
    <row r="7" spans="1:10" x14ac:dyDescent="0.25">
      <c r="A7" s="127" t="s">
        <v>31</v>
      </c>
      <c r="B7" s="127"/>
      <c r="C7" s="127"/>
      <c r="D7" s="127"/>
    </row>
    <row r="8" spans="1:10" x14ac:dyDescent="0.25">
      <c r="A8" s="126" t="s">
        <v>3</v>
      </c>
      <c r="B8" s="126"/>
      <c r="C8" s="126"/>
      <c r="D8" s="126"/>
    </row>
    <row r="9" spans="1:10" ht="15.75" x14ac:dyDescent="0.25">
      <c r="A9" s="2" t="s">
        <v>4</v>
      </c>
      <c r="G9" s="9"/>
    </row>
    <row r="10" spans="1:10" ht="27.75" customHeight="1" x14ac:dyDescent="0.25">
      <c r="A10" s="122" t="s">
        <v>5</v>
      </c>
      <c r="B10" s="122" t="s">
        <v>6</v>
      </c>
      <c r="C10" s="122" t="s">
        <v>7</v>
      </c>
      <c r="D10" s="123" t="s">
        <v>8</v>
      </c>
      <c r="E10" s="122" t="s">
        <v>9</v>
      </c>
      <c r="F10" s="124" t="s">
        <v>10</v>
      </c>
      <c r="G10" s="128" t="s">
        <v>26</v>
      </c>
      <c r="H10" s="131" t="s">
        <v>11</v>
      </c>
      <c r="I10" s="122"/>
      <c r="J10" s="122" t="s">
        <v>12</v>
      </c>
    </row>
    <row r="11" spans="1:10" ht="35.25" customHeight="1" x14ac:dyDescent="0.25">
      <c r="A11" s="122"/>
      <c r="B11" s="122"/>
      <c r="C11" s="122"/>
      <c r="D11" s="123"/>
      <c r="E11" s="122"/>
      <c r="F11" s="124"/>
      <c r="G11" s="129"/>
      <c r="H11" s="8" t="s">
        <v>13</v>
      </c>
      <c r="I11" s="5" t="s">
        <v>15</v>
      </c>
      <c r="J11" s="122"/>
    </row>
    <row r="12" spans="1:10" ht="31.5" customHeight="1" x14ac:dyDescent="0.25">
      <c r="A12" s="122"/>
      <c r="B12" s="122"/>
      <c r="C12" s="122"/>
      <c r="D12" s="123"/>
      <c r="E12" s="122"/>
      <c r="F12" s="124"/>
      <c r="G12" s="130"/>
      <c r="H12" s="8" t="s">
        <v>14</v>
      </c>
      <c r="I12" s="5" t="s">
        <v>16</v>
      </c>
      <c r="J12" s="122"/>
    </row>
    <row r="13" spans="1:10" x14ac:dyDescent="0.25">
      <c r="A13" s="5">
        <v>1</v>
      </c>
      <c r="B13" s="5">
        <v>2</v>
      </c>
      <c r="C13" s="5">
        <v>3</v>
      </c>
      <c r="D13" s="13">
        <v>4</v>
      </c>
      <c r="E13" s="5">
        <v>5</v>
      </c>
      <c r="F13" s="5">
        <v>6</v>
      </c>
      <c r="G13" s="11">
        <v>7</v>
      </c>
      <c r="H13" s="5">
        <v>8</v>
      </c>
      <c r="I13" s="5">
        <v>9</v>
      </c>
      <c r="J13" s="5">
        <v>10</v>
      </c>
    </row>
    <row r="14" spans="1:10" ht="37.5" customHeight="1" x14ac:dyDescent="0.25">
      <c r="A14" s="136" t="s">
        <v>62</v>
      </c>
      <c r="B14" s="137"/>
      <c r="C14" s="137"/>
      <c r="D14" s="137"/>
      <c r="E14" s="137"/>
      <c r="F14" s="137"/>
      <c r="G14" s="137"/>
      <c r="H14" s="137"/>
      <c r="I14" s="137"/>
      <c r="J14" s="138"/>
    </row>
    <row r="15" spans="1:10" ht="24" customHeight="1" x14ac:dyDescent="0.25">
      <c r="A15" s="139" t="s">
        <v>33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37.5" customHeight="1" x14ac:dyDescent="0.25">
      <c r="A16" s="20">
        <v>1</v>
      </c>
      <c r="B16" s="140" t="s">
        <v>32</v>
      </c>
      <c r="C16" s="140"/>
      <c r="D16" s="140"/>
      <c r="E16" s="139"/>
      <c r="F16" s="139"/>
      <c r="G16" s="139"/>
      <c r="H16" s="139"/>
      <c r="I16" s="139"/>
      <c r="J16" s="139"/>
    </row>
    <row r="17" spans="1:10" ht="26.25" customHeight="1" x14ac:dyDescent="0.25">
      <c r="A17" s="113" t="s">
        <v>24</v>
      </c>
      <c r="B17" s="114" t="s">
        <v>35</v>
      </c>
      <c r="C17" s="115" t="s">
        <v>38</v>
      </c>
      <c r="D17" s="7" t="s">
        <v>75</v>
      </c>
      <c r="E17" s="82">
        <v>0</v>
      </c>
      <c r="F17" s="82">
        <v>0</v>
      </c>
      <c r="G17" s="82">
        <v>0</v>
      </c>
      <c r="H17" s="63">
        <v>0</v>
      </c>
      <c r="I17" s="25" t="e">
        <f>G17/F17*100</f>
        <v>#DIV/0!</v>
      </c>
      <c r="J17" s="16"/>
    </row>
    <row r="18" spans="1:10" ht="37.5" customHeight="1" x14ac:dyDescent="0.25">
      <c r="A18" s="113"/>
      <c r="B18" s="114"/>
      <c r="C18" s="115"/>
      <c r="D18" s="7" t="s">
        <v>20</v>
      </c>
      <c r="E18" s="82">
        <v>0</v>
      </c>
      <c r="F18" s="82">
        <v>0</v>
      </c>
      <c r="G18" s="82">
        <v>0</v>
      </c>
      <c r="H18" s="63">
        <v>0</v>
      </c>
      <c r="I18" s="25" t="e">
        <f>G18/F18*100</f>
        <v>#DIV/0!</v>
      </c>
      <c r="J18" s="116" t="s">
        <v>93</v>
      </c>
    </row>
    <row r="19" spans="1:10" ht="42.75" customHeight="1" x14ac:dyDescent="0.25">
      <c r="A19" s="113"/>
      <c r="B19" s="114"/>
      <c r="C19" s="115"/>
      <c r="D19" s="7" t="s">
        <v>21</v>
      </c>
      <c r="E19" s="82">
        <v>0</v>
      </c>
      <c r="F19" s="82">
        <v>0</v>
      </c>
      <c r="G19" s="82">
        <v>0</v>
      </c>
      <c r="H19" s="63">
        <f t="shared" ref="H19:H37" si="0">F19-G19</f>
        <v>0</v>
      </c>
      <c r="I19" s="25" t="e">
        <f>G19/F19*100</f>
        <v>#DIV/0!</v>
      </c>
      <c r="J19" s="117"/>
    </row>
    <row r="20" spans="1:10" ht="38.25" customHeight="1" x14ac:dyDescent="0.25">
      <c r="A20" s="113" t="s">
        <v>25</v>
      </c>
      <c r="B20" s="114" t="s">
        <v>36</v>
      </c>
      <c r="C20" s="118" t="s">
        <v>38</v>
      </c>
      <c r="D20" s="7" t="s">
        <v>75</v>
      </c>
      <c r="E20" s="83">
        <v>0</v>
      </c>
      <c r="F20" s="83">
        <f t="shared" ref="F20:G20" si="1">F22+F21</f>
        <v>0</v>
      </c>
      <c r="G20" s="83">
        <f t="shared" si="1"/>
        <v>0</v>
      </c>
      <c r="H20" s="63">
        <f t="shared" si="0"/>
        <v>0</v>
      </c>
      <c r="I20" s="25" t="e">
        <f t="shared" ref="I20:I21" si="2">G20/F20*100</f>
        <v>#DIV/0!</v>
      </c>
      <c r="J20" s="116" t="s">
        <v>96</v>
      </c>
    </row>
    <row r="21" spans="1:10" ht="36.75" customHeight="1" x14ac:dyDescent="0.25">
      <c r="A21" s="113"/>
      <c r="B21" s="114"/>
      <c r="C21" s="118"/>
      <c r="D21" s="7" t="s">
        <v>20</v>
      </c>
      <c r="E21" s="82">
        <v>0</v>
      </c>
      <c r="F21" s="82">
        <v>0</v>
      </c>
      <c r="G21" s="82">
        <v>0</v>
      </c>
      <c r="H21" s="63">
        <f t="shared" si="0"/>
        <v>0</v>
      </c>
      <c r="I21" s="25" t="e">
        <f t="shared" si="2"/>
        <v>#DIV/0!</v>
      </c>
      <c r="J21" s="119"/>
    </row>
    <row r="22" spans="1:10" ht="25.5" x14ac:dyDescent="0.25">
      <c r="A22" s="113"/>
      <c r="B22" s="114"/>
      <c r="C22" s="118"/>
      <c r="D22" s="7" t="s">
        <v>21</v>
      </c>
      <c r="E22" s="82">
        <v>0</v>
      </c>
      <c r="F22" s="82">
        <v>0</v>
      </c>
      <c r="G22" s="82">
        <v>0</v>
      </c>
      <c r="H22" s="63">
        <v>0</v>
      </c>
      <c r="I22" s="25" t="e">
        <f>G22/F22*100</f>
        <v>#DIV/0!</v>
      </c>
      <c r="J22" s="120"/>
    </row>
    <row r="23" spans="1:10" ht="38.25" customHeight="1" x14ac:dyDescent="0.25">
      <c r="A23" s="113" t="s">
        <v>57</v>
      </c>
      <c r="B23" s="114" t="s">
        <v>58</v>
      </c>
      <c r="C23" s="118" t="s">
        <v>38</v>
      </c>
      <c r="D23" s="47" t="s">
        <v>75</v>
      </c>
      <c r="E23" s="83">
        <v>0</v>
      </c>
      <c r="F23" s="62">
        <v>0</v>
      </c>
      <c r="G23" s="62">
        <v>0</v>
      </c>
      <c r="H23" s="63">
        <f t="shared" si="0"/>
        <v>0</v>
      </c>
      <c r="I23" s="25" t="e">
        <f t="shared" ref="I23:I31" si="3">G23/F23*100</f>
        <v>#DIV/0!</v>
      </c>
      <c r="J23" s="121" t="s">
        <v>97</v>
      </c>
    </row>
    <row r="24" spans="1:10" ht="36.75" customHeight="1" x14ac:dyDescent="0.25">
      <c r="A24" s="113"/>
      <c r="B24" s="114"/>
      <c r="C24" s="118"/>
      <c r="D24" s="47" t="s">
        <v>20</v>
      </c>
      <c r="E24" s="82">
        <v>0</v>
      </c>
      <c r="F24" s="63">
        <v>0</v>
      </c>
      <c r="G24" s="63">
        <v>0</v>
      </c>
      <c r="H24" s="63">
        <f t="shared" si="0"/>
        <v>0</v>
      </c>
      <c r="I24" s="25" t="e">
        <f t="shared" si="3"/>
        <v>#DIV/0!</v>
      </c>
      <c r="J24" s="119"/>
    </row>
    <row r="25" spans="1:10" ht="25.5" x14ac:dyDescent="0.25">
      <c r="A25" s="113"/>
      <c r="B25" s="114"/>
      <c r="C25" s="118"/>
      <c r="D25" s="47" t="s">
        <v>21</v>
      </c>
      <c r="E25" s="82">
        <v>0</v>
      </c>
      <c r="F25" s="63">
        <v>0</v>
      </c>
      <c r="G25" s="63">
        <v>0</v>
      </c>
      <c r="H25" s="63">
        <f t="shared" si="0"/>
        <v>0</v>
      </c>
      <c r="I25" s="25" t="e">
        <f t="shared" si="3"/>
        <v>#DIV/0!</v>
      </c>
      <c r="J25" s="120"/>
    </row>
    <row r="26" spans="1:10" ht="38.25" customHeight="1" x14ac:dyDescent="0.25">
      <c r="A26" s="113" t="s">
        <v>59</v>
      </c>
      <c r="B26" s="114" t="s">
        <v>60</v>
      </c>
      <c r="C26" s="118" t="s">
        <v>38</v>
      </c>
      <c r="D26" s="47" t="s">
        <v>75</v>
      </c>
      <c r="E26" s="84">
        <v>0</v>
      </c>
      <c r="F26" s="80">
        <v>0</v>
      </c>
      <c r="G26" s="80">
        <v>0</v>
      </c>
      <c r="H26" s="80">
        <f t="shared" si="0"/>
        <v>0</v>
      </c>
      <c r="I26" s="25" t="e">
        <f t="shared" si="3"/>
        <v>#DIV/0!</v>
      </c>
      <c r="J26" s="121" t="s">
        <v>95</v>
      </c>
    </row>
    <row r="27" spans="1:10" ht="36" customHeight="1" x14ac:dyDescent="0.25">
      <c r="A27" s="113"/>
      <c r="B27" s="114"/>
      <c r="C27" s="118"/>
      <c r="D27" s="47" t="s">
        <v>20</v>
      </c>
      <c r="E27" s="85">
        <v>0</v>
      </c>
      <c r="F27" s="77">
        <v>0</v>
      </c>
      <c r="G27" s="77">
        <v>0</v>
      </c>
      <c r="H27" s="77">
        <f t="shared" si="0"/>
        <v>0</v>
      </c>
      <c r="I27" s="25" t="e">
        <f t="shared" si="3"/>
        <v>#DIV/0!</v>
      </c>
      <c r="J27" s="231"/>
    </row>
    <row r="28" spans="1:10" ht="25.5" x14ac:dyDescent="0.25">
      <c r="A28" s="113"/>
      <c r="B28" s="114"/>
      <c r="C28" s="118"/>
      <c r="D28" s="47" t="s">
        <v>21</v>
      </c>
      <c r="E28" s="82">
        <v>0</v>
      </c>
      <c r="F28" s="63">
        <v>0</v>
      </c>
      <c r="G28" s="63">
        <v>0</v>
      </c>
      <c r="H28" s="63">
        <f t="shared" si="0"/>
        <v>0</v>
      </c>
      <c r="I28" s="25" t="e">
        <f t="shared" si="3"/>
        <v>#DIV/0!</v>
      </c>
      <c r="J28" s="232"/>
    </row>
    <row r="29" spans="1:10" ht="21.75" customHeight="1" x14ac:dyDescent="0.25">
      <c r="A29" s="163" t="s">
        <v>61</v>
      </c>
      <c r="B29" s="160" t="s">
        <v>84</v>
      </c>
      <c r="C29" s="118" t="s">
        <v>38</v>
      </c>
      <c r="D29" s="89" t="s">
        <v>75</v>
      </c>
      <c r="E29" s="84">
        <v>0</v>
      </c>
      <c r="F29" s="84">
        <v>0</v>
      </c>
      <c r="G29" s="80">
        <v>0</v>
      </c>
      <c r="H29" s="80">
        <v>0</v>
      </c>
      <c r="I29" s="25" t="e">
        <f t="shared" ref="I29" si="4">G29/F29*100</f>
        <v>#DIV/0!</v>
      </c>
      <c r="J29" s="171" t="s">
        <v>97</v>
      </c>
    </row>
    <row r="30" spans="1:10" ht="34.5" customHeight="1" x14ac:dyDescent="0.25">
      <c r="A30" s="161"/>
      <c r="B30" s="161"/>
      <c r="C30" s="118"/>
      <c r="D30" s="47" t="s">
        <v>20</v>
      </c>
      <c r="E30" s="82">
        <v>0</v>
      </c>
      <c r="F30" s="63">
        <v>0</v>
      </c>
      <c r="G30" s="63">
        <v>0</v>
      </c>
      <c r="H30" s="63">
        <f t="shared" si="0"/>
        <v>0</v>
      </c>
      <c r="I30" s="25" t="e">
        <f t="shared" si="3"/>
        <v>#DIV/0!</v>
      </c>
      <c r="J30" s="172"/>
    </row>
    <row r="31" spans="1:10" ht="31.5" customHeight="1" x14ac:dyDescent="0.25">
      <c r="A31" s="162"/>
      <c r="B31" s="162"/>
      <c r="C31" s="118"/>
      <c r="D31" s="47" t="s">
        <v>21</v>
      </c>
      <c r="E31" s="82">
        <v>0</v>
      </c>
      <c r="F31" s="63">
        <v>0</v>
      </c>
      <c r="G31" s="63">
        <v>0</v>
      </c>
      <c r="H31" s="63">
        <v>0</v>
      </c>
      <c r="I31" s="25" t="e">
        <f t="shared" si="3"/>
        <v>#DIV/0!</v>
      </c>
      <c r="J31" s="173"/>
    </row>
    <row r="32" spans="1:10" ht="21.75" customHeight="1" thickBot="1" x14ac:dyDescent="0.3">
      <c r="A32" s="46"/>
      <c r="B32" s="151" t="s">
        <v>17</v>
      </c>
      <c r="C32" s="153"/>
      <c r="D32" s="47" t="s">
        <v>75</v>
      </c>
      <c r="E32" s="87">
        <v>0</v>
      </c>
      <c r="F32" s="87">
        <f t="shared" ref="F32" si="5">F34+F33</f>
        <v>0</v>
      </c>
      <c r="G32" s="87">
        <f t="shared" ref="G32" si="6">G34+G33</f>
        <v>0</v>
      </c>
      <c r="H32" s="63">
        <f t="shared" ref="H32:H34" si="7">F32-G32</f>
        <v>0</v>
      </c>
      <c r="I32" s="25" t="e">
        <f t="shared" ref="I32:I37" si="8">G32/F32*100</f>
        <v>#DIV/0!</v>
      </c>
      <c r="J32" s="6"/>
    </row>
    <row r="33" spans="1:10" ht="39" thickBot="1" x14ac:dyDescent="0.3">
      <c r="A33" s="46"/>
      <c r="B33" s="152"/>
      <c r="C33" s="154"/>
      <c r="D33" s="47" t="s">
        <v>20</v>
      </c>
      <c r="E33" s="86">
        <f>E36</f>
        <v>0</v>
      </c>
      <c r="F33" s="86">
        <f t="shared" ref="F33:G33" si="9">F36</f>
        <v>0</v>
      </c>
      <c r="G33" s="86">
        <f t="shared" si="9"/>
        <v>0</v>
      </c>
      <c r="H33" s="63">
        <f t="shared" si="7"/>
        <v>0</v>
      </c>
      <c r="I33" s="25" t="e">
        <f t="shared" si="8"/>
        <v>#DIV/0!</v>
      </c>
      <c r="J33" s="111"/>
    </row>
    <row r="34" spans="1:10" ht="26.25" thickBot="1" x14ac:dyDescent="0.3">
      <c r="A34" s="46"/>
      <c r="B34" s="152"/>
      <c r="C34" s="154"/>
      <c r="D34" s="47" t="s">
        <v>21</v>
      </c>
      <c r="E34" s="86">
        <v>0</v>
      </c>
      <c r="F34" s="86">
        <f>F31</f>
        <v>0</v>
      </c>
      <c r="G34" s="86">
        <f t="shared" ref="G34" si="10">G37</f>
        <v>0</v>
      </c>
      <c r="H34" s="63">
        <f t="shared" si="7"/>
        <v>0</v>
      </c>
      <c r="I34" s="25" t="e">
        <f t="shared" si="8"/>
        <v>#DIV/0!</v>
      </c>
      <c r="J34" s="92" t="s">
        <v>19</v>
      </c>
    </row>
    <row r="35" spans="1:10" ht="36.75" customHeight="1" thickBot="1" x14ac:dyDescent="0.3">
      <c r="A35" s="158" t="s">
        <v>27</v>
      </c>
      <c r="B35" s="158"/>
      <c r="C35" s="158"/>
      <c r="D35" s="21" t="s">
        <v>75</v>
      </c>
      <c r="E35" s="87">
        <v>0</v>
      </c>
      <c r="F35" s="87">
        <f t="shared" ref="F35:G35" si="11">F37+F36</f>
        <v>0</v>
      </c>
      <c r="G35" s="87">
        <f t="shared" si="11"/>
        <v>0</v>
      </c>
      <c r="H35" s="63">
        <f t="shared" si="0"/>
        <v>0</v>
      </c>
      <c r="I35" s="25" t="e">
        <f t="shared" si="8"/>
        <v>#DIV/0!</v>
      </c>
      <c r="J35" s="112"/>
    </row>
    <row r="36" spans="1:10" ht="35.25" customHeight="1" thickBot="1" x14ac:dyDescent="0.3">
      <c r="A36" s="159"/>
      <c r="B36" s="159"/>
      <c r="C36" s="159"/>
      <c r="D36" s="13" t="s">
        <v>20</v>
      </c>
      <c r="E36" s="86">
        <f>E18+E21</f>
        <v>0</v>
      </c>
      <c r="F36" s="86">
        <f>F18+F21</f>
        <v>0</v>
      </c>
      <c r="G36" s="86">
        <f>G18+G21</f>
        <v>0</v>
      </c>
      <c r="H36" s="63">
        <f t="shared" si="0"/>
        <v>0</v>
      </c>
      <c r="I36" s="25" t="e">
        <f t="shared" si="8"/>
        <v>#DIV/0!</v>
      </c>
      <c r="J36" s="15" t="s">
        <v>19</v>
      </c>
    </row>
    <row r="37" spans="1:10" ht="26.25" thickBot="1" x14ac:dyDescent="0.3">
      <c r="A37" s="159"/>
      <c r="B37" s="159"/>
      <c r="C37" s="159"/>
      <c r="D37" s="13" t="s">
        <v>21</v>
      </c>
      <c r="E37" s="86">
        <v>0</v>
      </c>
      <c r="F37" s="86">
        <f>F31</f>
        <v>0</v>
      </c>
      <c r="G37" s="86">
        <f>G22+G19</f>
        <v>0</v>
      </c>
      <c r="H37" s="63">
        <f t="shared" si="0"/>
        <v>0</v>
      </c>
      <c r="I37" s="25" t="e">
        <f t="shared" si="8"/>
        <v>#DIV/0!</v>
      </c>
      <c r="J37" s="15" t="s">
        <v>19</v>
      </c>
    </row>
    <row r="38" spans="1:10" ht="33" customHeight="1" thickBot="1" x14ac:dyDescent="0.3">
      <c r="A38" s="144" t="s">
        <v>44</v>
      </c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0" ht="26.25" customHeight="1" x14ac:dyDescent="0.25">
      <c r="A39" s="148" t="s">
        <v>34</v>
      </c>
      <c r="B39" s="149"/>
      <c r="C39" s="149"/>
      <c r="D39" s="149"/>
      <c r="E39" s="149"/>
      <c r="F39" s="149"/>
      <c r="G39" s="149"/>
      <c r="H39" s="149"/>
      <c r="I39" s="149"/>
      <c r="J39" s="150"/>
    </row>
    <row r="40" spans="1:10" ht="31.5" customHeight="1" x14ac:dyDescent="0.25">
      <c r="A40" s="145" t="s">
        <v>56</v>
      </c>
      <c r="B40" s="146"/>
      <c r="C40" s="146"/>
      <c r="D40" s="146"/>
      <c r="E40" s="146"/>
      <c r="F40" s="146"/>
      <c r="G40" s="146"/>
      <c r="H40" s="146"/>
      <c r="I40" s="146"/>
      <c r="J40" s="147"/>
    </row>
    <row r="41" spans="1:10" ht="18" customHeight="1" x14ac:dyDescent="0.25">
      <c r="A41" s="155" t="s">
        <v>24</v>
      </c>
      <c r="B41" s="174" t="s">
        <v>39</v>
      </c>
      <c r="C41" s="166" t="s">
        <v>40</v>
      </c>
      <c r="D41" s="7" t="s">
        <v>41</v>
      </c>
      <c r="E41" s="61">
        <f>SUM(E42:E44)</f>
        <v>1154.6000000000001</v>
      </c>
      <c r="F41" s="61">
        <f>SUM(F42:F44)</f>
        <v>1154.6000000000001</v>
      </c>
      <c r="G41" s="64">
        <f>SUM(G42:G44)</f>
        <v>1154.6000000000001</v>
      </c>
      <c r="H41" s="61">
        <f>F41-G41</f>
        <v>0</v>
      </c>
      <c r="I41" s="63">
        <f t="shared" ref="I41:I44" si="12">G41/F41*100</f>
        <v>100</v>
      </c>
      <c r="J41" s="168" t="s">
        <v>87</v>
      </c>
    </row>
    <row r="42" spans="1:10" ht="31.5" customHeight="1" x14ac:dyDescent="0.25">
      <c r="A42" s="156"/>
      <c r="B42" s="175"/>
      <c r="C42" s="167"/>
      <c r="D42" s="24" t="s">
        <v>18</v>
      </c>
      <c r="E42" s="62">
        <v>103.4</v>
      </c>
      <c r="F42" s="62">
        <v>103.4</v>
      </c>
      <c r="G42" s="62">
        <v>103.4</v>
      </c>
      <c r="H42" s="63">
        <f t="shared" ref="H42:H44" si="13">F42-G42</f>
        <v>0</v>
      </c>
      <c r="I42" s="63">
        <f t="shared" si="12"/>
        <v>100</v>
      </c>
      <c r="J42" s="169"/>
    </row>
    <row r="43" spans="1:10" ht="39.75" customHeight="1" x14ac:dyDescent="0.25">
      <c r="A43" s="156"/>
      <c r="B43" s="175"/>
      <c r="C43" s="167"/>
      <c r="D43" s="24" t="s">
        <v>20</v>
      </c>
      <c r="E43" s="62">
        <v>999</v>
      </c>
      <c r="F43" s="62">
        <v>999</v>
      </c>
      <c r="G43" s="62">
        <v>999</v>
      </c>
      <c r="H43" s="63">
        <f t="shared" si="13"/>
        <v>0</v>
      </c>
      <c r="I43" s="63">
        <f t="shared" si="12"/>
        <v>100</v>
      </c>
      <c r="J43" s="169"/>
    </row>
    <row r="44" spans="1:10" ht="29.25" customHeight="1" x14ac:dyDescent="0.25">
      <c r="A44" s="157"/>
      <c r="B44" s="177"/>
      <c r="C44" s="176"/>
      <c r="D44" s="24" t="s">
        <v>21</v>
      </c>
      <c r="E44" s="62">
        <v>52.2</v>
      </c>
      <c r="F44" s="62">
        <v>52.2</v>
      </c>
      <c r="G44" s="62">
        <v>52.2</v>
      </c>
      <c r="H44" s="63">
        <f t="shared" si="13"/>
        <v>0</v>
      </c>
      <c r="I44" s="63">
        <f t="shared" si="12"/>
        <v>100</v>
      </c>
      <c r="J44" s="170"/>
    </row>
    <row r="45" spans="1:10" ht="24" customHeight="1" x14ac:dyDescent="0.25">
      <c r="A45" s="155" t="s">
        <v>25</v>
      </c>
      <c r="B45" s="174" t="s">
        <v>42</v>
      </c>
      <c r="C45" s="166" t="s">
        <v>40</v>
      </c>
      <c r="D45" s="55" t="s">
        <v>41</v>
      </c>
      <c r="E45" s="106">
        <f>E46+E47+E48</f>
        <v>0</v>
      </c>
      <c r="F45" s="106">
        <f>F46+F47+F48</f>
        <v>0</v>
      </c>
      <c r="G45" s="76">
        <f>G46+G47</f>
        <v>0</v>
      </c>
      <c r="H45" s="104">
        <f>F45-G45</f>
        <v>0</v>
      </c>
      <c r="I45" s="30" t="e">
        <f>G45/F45*100</f>
        <v>#DIV/0!</v>
      </c>
      <c r="J45" s="168" t="s">
        <v>93</v>
      </c>
    </row>
    <row r="46" spans="1:10" ht="30.75" customHeight="1" x14ac:dyDescent="0.25">
      <c r="A46" s="156"/>
      <c r="B46" s="175"/>
      <c r="C46" s="167"/>
      <c r="D46" s="105" t="s">
        <v>18</v>
      </c>
      <c r="E46" s="108">
        <v>0</v>
      </c>
      <c r="F46" s="109">
        <v>0</v>
      </c>
      <c r="G46" s="110">
        <v>0</v>
      </c>
      <c r="H46" s="107">
        <f>F46-G46</f>
        <v>0</v>
      </c>
      <c r="I46" s="81" t="e">
        <f>G46/F46*100</f>
        <v>#DIV/0!</v>
      </c>
      <c r="J46" s="169"/>
    </row>
    <row r="47" spans="1:10" ht="40.5" customHeight="1" x14ac:dyDescent="0.25">
      <c r="A47" s="156"/>
      <c r="B47" s="175"/>
      <c r="C47" s="167"/>
      <c r="D47" s="28" t="s">
        <v>43</v>
      </c>
      <c r="E47" s="77">
        <v>0</v>
      </c>
      <c r="F47" s="77">
        <v>0</v>
      </c>
      <c r="G47" s="77">
        <v>0</v>
      </c>
      <c r="H47" s="77">
        <f>F47-G47</f>
        <v>0</v>
      </c>
      <c r="I47" s="78" t="e">
        <f>G47/F47*100</f>
        <v>#DIV/0!</v>
      </c>
      <c r="J47" s="169"/>
    </row>
    <row r="48" spans="1:10" ht="28.5" customHeight="1" x14ac:dyDescent="0.25">
      <c r="A48" s="156"/>
      <c r="B48" s="175"/>
      <c r="C48" s="167"/>
      <c r="D48" s="27" t="s">
        <v>21</v>
      </c>
      <c r="E48" s="65">
        <v>0</v>
      </c>
      <c r="F48" s="65">
        <v>0</v>
      </c>
      <c r="G48" s="65">
        <v>0</v>
      </c>
      <c r="H48" s="65">
        <v>0</v>
      </c>
      <c r="I48" s="26">
        <v>0</v>
      </c>
      <c r="J48" s="170"/>
    </row>
    <row r="49" spans="1:10" ht="26.25" customHeight="1" x14ac:dyDescent="0.25">
      <c r="A49" s="155" t="s">
        <v>57</v>
      </c>
      <c r="B49" s="188" t="s">
        <v>71</v>
      </c>
      <c r="C49" s="166" t="s">
        <v>40</v>
      </c>
      <c r="D49" s="55" t="s">
        <v>41</v>
      </c>
      <c r="E49" s="64">
        <f>SUM(E50:E52)</f>
        <v>741.8</v>
      </c>
      <c r="F49" s="64">
        <f>SUM(F50:F52)</f>
        <v>741.8</v>
      </c>
      <c r="G49" s="64">
        <f>G50+G51+G52</f>
        <v>741.8</v>
      </c>
      <c r="H49" s="61">
        <f>F49-G49</f>
        <v>0</v>
      </c>
      <c r="I49" s="30">
        <f>G49/F49*100</f>
        <v>100</v>
      </c>
      <c r="J49" s="178" t="s">
        <v>88</v>
      </c>
    </row>
    <row r="50" spans="1:10" ht="25.5" customHeight="1" x14ac:dyDescent="0.25">
      <c r="A50" s="156"/>
      <c r="B50" s="189"/>
      <c r="C50" s="167"/>
      <c r="D50" s="24" t="s">
        <v>18</v>
      </c>
      <c r="E50" s="62">
        <v>741.8</v>
      </c>
      <c r="F50" s="62">
        <v>741.8</v>
      </c>
      <c r="G50" s="62">
        <v>741.8</v>
      </c>
      <c r="H50" s="63">
        <f>F50-G50</f>
        <v>0</v>
      </c>
      <c r="I50" s="25">
        <f>G50/F50*100</f>
        <v>100</v>
      </c>
      <c r="J50" s="179"/>
    </row>
    <row r="51" spans="1:10" ht="40.5" customHeight="1" x14ac:dyDescent="0.25">
      <c r="A51" s="156"/>
      <c r="B51" s="189"/>
      <c r="C51" s="167"/>
      <c r="D51" s="24" t="s">
        <v>20</v>
      </c>
      <c r="E51" s="63">
        <v>0</v>
      </c>
      <c r="F51" s="63">
        <v>0</v>
      </c>
      <c r="G51" s="63">
        <v>0</v>
      </c>
      <c r="H51" s="63">
        <v>0</v>
      </c>
      <c r="I51" s="25">
        <v>0</v>
      </c>
      <c r="J51" s="179"/>
    </row>
    <row r="52" spans="1:10" ht="24.75" customHeight="1" x14ac:dyDescent="0.25">
      <c r="A52" s="156"/>
      <c r="B52" s="189"/>
      <c r="C52" s="167"/>
      <c r="D52" s="58" t="s">
        <v>21</v>
      </c>
      <c r="E52" s="65">
        <v>0</v>
      </c>
      <c r="F52" s="65">
        <v>0</v>
      </c>
      <c r="G52" s="65">
        <v>0</v>
      </c>
      <c r="H52" s="65">
        <v>0</v>
      </c>
      <c r="I52" s="53">
        <v>0</v>
      </c>
      <c r="J52" s="180"/>
    </row>
    <row r="53" spans="1:10" ht="24.75" customHeight="1" x14ac:dyDescent="0.25">
      <c r="A53" s="113" t="s">
        <v>59</v>
      </c>
      <c r="B53" s="183" t="s">
        <v>70</v>
      </c>
      <c r="C53" s="181" t="s">
        <v>72</v>
      </c>
      <c r="D53" s="55" t="s">
        <v>41</v>
      </c>
      <c r="E53" s="75">
        <f>SUM(E54:E54)</f>
        <v>3.5</v>
      </c>
      <c r="F53" s="75">
        <f>SUM(F54:F54)</f>
        <v>3.5</v>
      </c>
      <c r="G53" s="75">
        <f>SUM(G54:G54)</f>
        <v>3.5</v>
      </c>
      <c r="H53" s="76">
        <f t="shared" ref="H53:H57" si="14">F53-G53</f>
        <v>0</v>
      </c>
      <c r="I53" s="30">
        <f t="shared" ref="I53:I54" si="15">G53/F53*100</f>
        <v>100</v>
      </c>
      <c r="J53" s="210" t="s">
        <v>94</v>
      </c>
    </row>
    <row r="54" spans="1:10" ht="25.5" customHeight="1" x14ac:dyDescent="0.25">
      <c r="A54" s="206"/>
      <c r="B54" s="184"/>
      <c r="C54" s="182"/>
      <c r="D54" s="24" t="s">
        <v>20</v>
      </c>
      <c r="E54" s="67">
        <v>3.5</v>
      </c>
      <c r="F54" s="67">
        <v>3.5</v>
      </c>
      <c r="G54" s="69">
        <v>3.5</v>
      </c>
      <c r="H54" s="70">
        <f t="shared" si="14"/>
        <v>0</v>
      </c>
      <c r="I54" s="30">
        <f t="shared" si="15"/>
        <v>100</v>
      </c>
      <c r="J54" s="233"/>
    </row>
    <row r="55" spans="1:10" ht="21" customHeight="1" x14ac:dyDescent="0.25">
      <c r="A55" s="141" t="s">
        <v>17</v>
      </c>
      <c r="B55" s="142"/>
      <c r="C55" s="143"/>
      <c r="D55" s="55" t="s">
        <v>41</v>
      </c>
      <c r="E55" s="66">
        <f>E56+E57+E58</f>
        <v>1899.8999999999999</v>
      </c>
      <c r="F55" s="66">
        <f>F56+F57+F58</f>
        <v>1899.8999999999999</v>
      </c>
      <c r="G55" s="66">
        <f>G56+G57+G58</f>
        <v>1899.8999999999999</v>
      </c>
      <c r="H55" s="66">
        <f t="shared" si="14"/>
        <v>0</v>
      </c>
      <c r="I55" s="56">
        <f>G55/F55*100</f>
        <v>100</v>
      </c>
      <c r="J55" s="164"/>
    </row>
    <row r="56" spans="1:10" ht="24" customHeight="1" x14ac:dyDescent="0.25">
      <c r="A56" s="141"/>
      <c r="B56" s="142"/>
      <c r="C56" s="143"/>
      <c r="D56" s="24" t="s">
        <v>18</v>
      </c>
      <c r="E56" s="67">
        <f>E42+E46+E50</f>
        <v>845.19999999999993</v>
      </c>
      <c r="F56" s="67">
        <f>F42+F46+F50</f>
        <v>845.19999999999993</v>
      </c>
      <c r="G56" s="67">
        <f>G42+G46+G50</f>
        <v>845.19999999999993</v>
      </c>
      <c r="H56" s="67">
        <f t="shared" si="14"/>
        <v>0</v>
      </c>
      <c r="I56" s="25">
        <f t="shared" ref="I56:I58" si="16">G56/F56*100</f>
        <v>100</v>
      </c>
      <c r="J56" s="164"/>
    </row>
    <row r="57" spans="1:10" ht="38.25" customHeight="1" x14ac:dyDescent="0.25">
      <c r="A57" s="141"/>
      <c r="B57" s="142"/>
      <c r="C57" s="143"/>
      <c r="D57" s="28" t="s">
        <v>43</v>
      </c>
      <c r="E57" s="67">
        <f>E43+E47+E51+E54</f>
        <v>1002.5</v>
      </c>
      <c r="F57" s="67">
        <f>F43+F47+F51+F54</f>
        <v>1002.5</v>
      </c>
      <c r="G57" s="67">
        <f>G43+G47+G51+G54</f>
        <v>1002.5</v>
      </c>
      <c r="H57" s="67">
        <f t="shared" si="14"/>
        <v>0</v>
      </c>
      <c r="I57" s="25">
        <f t="shared" si="16"/>
        <v>100</v>
      </c>
      <c r="J57" s="164"/>
    </row>
    <row r="58" spans="1:10" ht="24.75" customHeight="1" x14ac:dyDescent="0.25">
      <c r="A58" s="141"/>
      <c r="B58" s="142"/>
      <c r="C58" s="143"/>
      <c r="D58" s="27" t="s">
        <v>21</v>
      </c>
      <c r="E58" s="68">
        <f>E44+E48+E52</f>
        <v>52.2</v>
      </c>
      <c r="F58" s="68">
        <f>F44+F48+F52</f>
        <v>52.2</v>
      </c>
      <c r="G58" s="68">
        <f>G44+G48+G52</f>
        <v>52.2</v>
      </c>
      <c r="H58" s="68">
        <f>H44+H48+H52</f>
        <v>0</v>
      </c>
      <c r="I58" s="25">
        <f t="shared" si="16"/>
        <v>100</v>
      </c>
      <c r="J58" s="165"/>
    </row>
    <row r="59" spans="1:10" ht="21.75" customHeight="1" x14ac:dyDescent="0.25">
      <c r="A59" s="207" t="s">
        <v>45</v>
      </c>
      <c r="B59" s="208"/>
      <c r="C59" s="208"/>
      <c r="D59" s="208"/>
      <c r="E59" s="208"/>
      <c r="F59" s="208"/>
      <c r="G59" s="208"/>
      <c r="H59" s="208"/>
      <c r="I59" s="208"/>
      <c r="J59" s="209"/>
    </row>
    <row r="60" spans="1:10" ht="52.5" customHeight="1" x14ac:dyDescent="0.25">
      <c r="A60" s="199" t="s">
        <v>46</v>
      </c>
      <c r="B60" s="196" t="s">
        <v>48</v>
      </c>
      <c r="C60" s="202" t="s">
        <v>40</v>
      </c>
      <c r="D60" s="29" t="s">
        <v>41</v>
      </c>
      <c r="E60" s="71">
        <f>E61+E63</f>
        <v>379219</v>
      </c>
      <c r="F60" s="71">
        <f t="shared" ref="F60:H60" si="17">F61+F63</f>
        <v>379219</v>
      </c>
      <c r="G60" s="71">
        <f t="shared" si="17"/>
        <v>374336.8</v>
      </c>
      <c r="H60" s="71">
        <f t="shared" si="17"/>
        <v>4882.1999999999971</v>
      </c>
      <c r="I60" s="71">
        <f t="shared" ref="I60" si="18">G60/F60*100</f>
        <v>98.712564507580041</v>
      </c>
      <c r="J60" s="203" t="s">
        <v>89</v>
      </c>
    </row>
    <row r="61" spans="1:10" ht="48" customHeight="1" x14ac:dyDescent="0.25">
      <c r="A61" s="200"/>
      <c r="B61" s="197"/>
      <c r="C61" s="167"/>
      <c r="D61" s="28" t="s">
        <v>43</v>
      </c>
      <c r="E61" s="50">
        <v>340947.8</v>
      </c>
      <c r="F61" s="50">
        <v>340947.8</v>
      </c>
      <c r="G61" s="50">
        <v>336682.3</v>
      </c>
      <c r="H61" s="50">
        <f t="shared" ref="H61:H72" si="19">F61-G61</f>
        <v>4265.5</v>
      </c>
      <c r="I61" s="25">
        <f>G61/F61*100</f>
        <v>98.748928721640084</v>
      </c>
      <c r="J61" s="204"/>
    </row>
    <row r="62" spans="1:10" ht="118.5" customHeight="1" x14ac:dyDescent="0.25">
      <c r="A62" s="200"/>
      <c r="B62" s="197"/>
      <c r="C62" s="167"/>
      <c r="D62" s="93" t="s">
        <v>85</v>
      </c>
      <c r="E62" s="50">
        <v>2207.6999999999998</v>
      </c>
      <c r="F62" s="50">
        <v>2207.6999999999998</v>
      </c>
      <c r="G62" s="50">
        <v>2207.6999999999998</v>
      </c>
      <c r="H62" s="50">
        <f t="shared" ref="H62" si="20">F62-G62</f>
        <v>0</v>
      </c>
      <c r="I62" s="25">
        <f>G62/F62*100</f>
        <v>100</v>
      </c>
      <c r="J62" s="204"/>
    </row>
    <row r="63" spans="1:10" ht="94.5" customHeight="1" x14ac:dyDescent="0.25">
      <c r="A63" s="201"/>
      <c r="B63" s="198"/>
      <c r="C63" s="176"/>
      <c r="D63" s="97" t="s">
        <v>21</v>
      </c>
      <c r="E63" s="50">
        <v>38271.199999999997</v>
      </c>
      <c r="F63" s="50">
        <v>38271.199999999997</v>
      </c>
      <c r="G63" s="50">
        <v>37654.5</v>
      </c>
      <c r="H63" s="50">
        <f t="shared" si="19"/>
        <v>616.69999999999709</v>
      </c>
      <c r="I63" s="25">
        <f>G63/F63*100</f>
        <v>98.388605531052079</v>
      </c>
      <c r="J63" s="205"/>
    </row>
    <row r="64" spans="1:10" ht="44.25" customHeight="1" x14ac:dyDescent="0.25">
      <c r="A64" s="190" t="s">
        <v>47</v>
      </c>
      <c r="B64" s="193" t="s">
        <v>49</v>
      </c>
      <c r="C64" s="166" t="s">
        <v>40</v>
      </c>
      <c r="D64" s="29" t="s">
        <v>41</v>
      </c>
      <c r="E64" s="71">
        <f>E65+E67</f>
        <v>218560.3</v>
      </c>
      <c r="F64" s="71">
        <f t="shared" ref="F64" si="21">F65+F67</f>
        <v>218560.3</v>
      </c>
      <c r="G64" s="71">
        <f t="shared" ref="G64" si="22">G65+G67</f>
        <v>217868.19999999998</v>
      </c>
      <c r="H64" s="71">
        <f t="shared" ref="H64" si="23">H65+H67</f>
        <v>692.10000000000582</v>
      </c>
      <c r="I64" s="71">
        <f t="shared" ref="I64" si="24">G64/F64*100</f>
        <v>99.68333681826023</v>
      </c>
      <c r="J64" s="185" t="s">
        <v>90</v>
      </c>
    </row>
    <row r="65" spans="1:10" ht="45.75" customHeight="1" x14ac:dyDescent="0.25">
      <c r="A65" s="191"/>
      <c r="B65" s="194"/>
      <c r="C65" s="167"/>
      <c r="D65" s="79" t="s">
        <v>43</v>
      </c>
      <c r="E65" s="50">
        <v>196652.5</v>
      </c>
      <c r="F65" s="50">
        <v>196652.5</v>
      </c>
      <c r="G65" s="50">
        <v>195960.4</v>
      </c>
      <c r="H65" s="63">
        <f t="shared" si="19"/>
        <v>692.10000000000582</v>
      </c>
      <c r="I65" s="63">
        <f t="shared" ref="I65" si="25">G65/F65*100</f>
        <v>99.648059394108884</v>
      </c>
      <c r="J65" s="186"/>
    </row>
    <row r="66" spans="1:10" ht="120.75" customHeight="1" x14ac:dyDescent="0.25">
      <c r="A66" s="191"/>
      <c r="B66" s="194"/>
      <c r="C66" s="167"/>
      <c r="D66" s="93" t="s">
        <v>85</v>
      </c>
      <c r="E66" s="50">
        <v>1210.0999999999999</v>
      </c>
      <c r="F66" s="50">
        <v>1210.0999999999999</v>
      </c>
      <c r="G66" s="50">
        <v>1210.0999999999999</v>
      </c>
      <c r="H66" s="50">
        <f t="shared" ref="H66" si="26">F66-G66</f>
        <v>0</v>
      </c>
      <c r="I66" s="25">
        <f>G66/F66*100</f>
        <v>100</v>
      </c>
      <c r="J66" s="186"/>
    </row>
    <row r="67" spans="1:10" ht="41.25" customHeight="1" x14ac:dyDescent="0.25">
      <c r="A67" s="192"/>
      <c r="B67" s="195"/>
      <c r="C67" s="241"/>
      <c r="D67" s="79" t="s">
        <v>21</v>
      </c>
      <c r="E67" s="72">
        <v>21907.8</v>
      </c>
      <c r="F67" s="72">
        <v>21907.8</v>
      </c>
      <c r="G67" s="50">
        <v>21907.8</v>
      </c>
      <c r="H67" s="63">
        <f t="shared" si="19"/>
        <v>0</v>
      </c>
      <c r="I67" s="63">
        <f>G67/F67*100</f>
        <v>100</v>
      </c>
      <c r="J67" s="187"/>
    </row>
    <row r="68" spans="1:10" ht="57" customHeight="1" x14ac:dyDescent="0.25">
      <c r="A68" s="190" t="s">
        <v>51</v>
      </c>
      <c r="B68" s="193" t="s">
        <v>50</v>
      </c>
      <c r="C68" s="166" t="s">
        <v>40</v>
      </c>
      <c r="D68" s="29" t="s">
        <v>41</v>
      </c>
      <c r="E68" s="71">
        <f>E69+E71</f>
        <v>160221.9</v>
      </c>
      <c r="F68" s="71">
        <f>F69+F71</f>
        <v>160221.9</v>
      </c>
      <c r="G68" s="71">
        <f t="shared" ref="G68" si="27">G69+G71</f>
        <v>159630.19999999998</v>
      </c>
      <c r="H68" s="71">
        <f t="shared" si="19"/>
        <v>591.70000000001164</v>
      </c>
      <c r="I68" s="71">
        <f t="shared" ref="I68" si="28">G68/F68*100</f>
        <v>99.630699673390453</v>
      </c>
      <c r="J68" s="185" t="s">
        <v>92</v>
      </c>
    </row>
    <row r="69" spans="1:10" ht="81" customHeight="1" x14ac:dyDescent="0.25">
      <c r="A69" s="191"/>
      <c r="B69" s="194"/>
      <c r="C69" s="167"/>
      <c r="D69" s="79" t="s">
        <v>43</v>
      </c>
      <c r="E69" s="50">
        <v>144158</v>
      </c>
      <c r="F69" s="50">
        <v>144158</v>
      </c>
      <c r="G69" s="50">
        <v>143566.29999999999</v>
      </c>
      <c r="H69" s="50">
        <f t="shared" si="19"/>
        <v>591.70000000001164</v>
      </c>
      <c r="I69" s="50">
        <f>G69/F69*100</f>
        <v>99.589547579738891</v>
      </c>
      <c r="J69" s="186"/>
    </row>
    <row r="70" spans="1:10" ht="124.5" customHeight="1" x14ac:dyDescent="0.25">
      <c r="A70" s="191"/>
      <c r="B70" s="194"/>
      <c r="C70" s="167"/>
      <c r="D70" s="93" t="s">
        <v>85</v>
      </c>
      <c r="E70" s="50">
        <v>1008.4</v>
      </c>
      <c r="F70" s="50">
        <v>1008.4</v>
      </c>
      <c r="G70" s="50">
        <v>1008.4</v>
      </c>
      <c r="H70" s="50">
        <f t="shared" si="19"/>
        <v>0</v>
      </c>
      <c r="I70" s="25">
        <f>G70/F70*100</f>
        <v>100</v>
      </c>
      <c r="J70" s="186"/>
    </row>
    <row r="71" spans="1:10" ht="73.5" customHeight="1" x14ac:dyDescent="0.25">
      <c r="A71" s="191"/>
      <c r="B71" s="195"/>
      <c r="C71" s="176"/>
      <c r="D71" s="79" t="s">
        <v>21</v>
      </c>
      <c r="E71" s="72">
        <v>16063.9</v>
      </c>
      <c r="F71" s="72">
        <v>16063.9</v>
      </c>
      <c r="G71" s="72">
        <v>16063.9</v>
      </c>
      <c r="H71" s="72">
        <f t="shared" si="19"/>
        <v>0</v>
      </c>
      <c r="I71" s="72">
        <f>G71/F71*100</f>
        <v>100</v>
      </c>
      <c r="J71" s="187"/>
    </row>
    <row r="72" spans="1:10" ht="42.75" customHeight="1" x14ac:dyDescent="0.25">
      <c r="A72" s="190" t="s">
        <v>66</v>
      </c>
      <c r="B72" s="193" t="s">
        <v>76</v>
      </c>
      <c r="C72" s="166" t="s">
        <v>40</v>
      </c>
      <c r="D72" s="29" t="s">
        <v>41</v>
      </c>
      <c r="E72" s="71">
        <f>E73+E74+E75</f>
        <v>0</v>
      </c>
      <c r="F72" s="71">
        <f>F73+F74+F75</f>
        <v>0</v>
      </c>
      <c r="G72" s="71">
        <f>G73+G74+G75</f>
        <v>0</v>
      </c>
      <c r="H72" s="71">
        <f t="shared" si="19"/>
        <v>0</v>
      </c>
      <c r="I72" s="63" t="e">
        <f>G72/F72*100</f>
        <v>#DIV/0!</v>
      </c>
      <c r="J72" s="210" t="s">
        <v>93</v>
      </c>
    </row>
    <row r="73" spans="1:10" ht="28.5" customHeight="1" x14ac:dyDescent="0.25">
      <c r="A73" s="191"/>
      <c r="B73" s="194"/>
      <c r="C73" s="167"/>
      <c r="D73" s="24" t="s">
        <v>18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211"/>
    </row>
    <row r="74" spans="1:10" ht="40.5" customHeight="1" x14ac:dyDescent="0.25">
      <c r="A74" s="191"/>
      <c r="B74" s="194"/>
      <c r="C74" s="167"/>
      <c r="D74" s="28" t="s">
        <v>43</v>
      </c>
      <c r="E74" s="50">
        <v>0</v>
      </c>
      <c r="F74" s="50">
        <v>0</v>
      </c>
      <c r="G74" s="50">
        <v>0</v>
      </c>
      <c r="H74" s="50">
        <f>F74-G74</f>
        <v>0</v>
      </c>
      <c r="I74" s="50" t="e">
        <f>G74/F74*100</f>
        <v>#DIV/0!</v>
      </c>
      <c r="J74" s="211"/>
    </row>
    <row r="75" spans="1:10" ht="24.75" customHeight="1" x14ac:dyDescent="0.25">
      <c r="A75" s="191"/>
      <c r="B75" s="195"/>
      <c r="C75" s="176"/>
      <c r="D75" s="27" t="s">
        <v>21</v>
      </c>
      <c r="E75" s="72">
        <v>0</v>
      </c>
      <c r="F75" s="72">
        <v>0</v>
      </c>
      <c r="G75" s="72">
        <v>0</v>
      </c>
      <c r="H75" s="72">
        <f>F75-G75</f>
        <v>0</v>
      </c>
      <c r="I75" s="72" t="e">
        <f>G75/F75*100</f>
        <v>#DIV/0!</v>
      </c>
      <c r="J75" s="212"/>
    </row>
    <row r="76" spans="1:10" ht="26.25" customHeight="1" x14ac:dyDescent="0.25">
      <c r="A76" s="141" t="s">
        <v>52</v>
      </c>
      <c r="B76" s="142"/>
      <c r="C76" s="234"/>
      <c r="D76" s="60" t="s">
        <v>41</v>
      </c>
      <c r="E76" s="71">
        <f>E60+E64+E68+E72</f>
        <v>758001.20000000007</v>
      </c>
      <c r="F76" s="71">
        <f>F60+F64+F68+F72</f>
        <v>758001.20000000007</v>
      </c>
      <c r="G76" s="71">
        <f>G60+G64+G68+G72</f>
        <v>751835.2</v>
      </c>
      <c r="H76" s="71">
        <f>H60+H64+H68+H72</f>
        <v>6166.0000000000146</v>
      </c>
      <c r="I76" s="63">
        <f t="shared" ref="I76:I79" si="29">G76/F76*100</f>
        <v>99.186544823411865</v>
      </c>
      <c r="J76" s="186" t="s">
        <v>19</v>
      </c>
    </row>
    <row r="77" spans="1:10" ht="39" customHeight="1" x14ac:dyDescent="0.25">
      <c r="A77" s="141"/>
      <c r="B77" s="142"/>
      <c r="C77" s="234"/>
      <c r="D77" s="28" t="s">
        <v>43</v>
      </c>
      <c r="E77" s="50">
        <f>E61+E65+E69+E74</f>
        <v>681758.3</v>
      </c>
      <c r="F77" s="50">
        <f>F61+F65+F69+F74</f>
        <v>681758.3</v>
      </c>
      <c r="G77" s="50">
        <f>G61+G65+G69+G74</f>
        <v>676209</v>
      </c>
      <c r="H77" s="50">
        <f>H61+H65+H69+H74</f>
        <v>5549.3000000000175</v>
      </c>
      <c r="I77" s="63">
        <f t="shared" si="29"/>
        <v>99.186031178498297</v>
      </c>
      <c r="J77" s="186"/>
    </row>
    <row r="78" spans="1:10" ht="120" customHeight="1" x14ac:dyDescent="0.25">
      <c r="A78" s="141"/>
      <c r="B78" s="142"/>
      <c r="C78" s="234"/>
      <c r="D78" s="93" t="s">
        <v>85</v>
      </c>
      <c r="E78" s="72">
        <f>E66+E62+E70</f>
        <v>4426.2</v>
      </c>
      <c r="F78" s="72">
        <f t="shared" ref="F78:G78" si="30">F66+F62+F70</f>
        <v>4426.2</v>
      </c>
      <c r="G78" s="72">
        <f t="shared" si="30"/>
        <v>4426.2</v>
      </c>
      <c r="H78" s="50">
        <f>F78-G78</f>
        <v>0</v>
      </c>
      <c r="I78" s="63">
        <f t="shared" ref="I78" si="31">G78/F78*100</f>
        <v>100</v>
      </c>
      <c r="J78" s="186"/>
    </row>
    <row r="79" spans="1:10" ht="24" customHeight="1" x14ac:dyDescent="0.25">
      <c r="A79" s="141"/>
      <c r="B79" s="142"/>
      <c r="C79" s="234"/>
      <c r="D79" s="27" t="s">
        <v>21</v>
      </c>
      <c r="E79" s="72">
        <f>E71+E67+E63</f>
        <v>76242.899999999994</v>
      </c>
      <c r="F79" s="72">
        <f t="shared" ref="F79:G79" si="32">F71+F67+F63</f>
        <v>76242.899999999994</v>
      </c>
      <c r="G79" s="72">
        <f t="shared" si="32"/>
        <v>75626.2</v>
      </c>
      <c r="H79" s="50">
        <f>F79-G79</f>
        <v>616.69999999999709</v>
      </c>
      <c r="I79" s="63">
        <f t="shared" si="29"/>
        <v>99.191137797749036</v>
      </c>
      <c r="J79" s="186"/>
    </row>
    <row r="80" spans="1:10" ht="27" customHeight="1" x14ac:dyDescent="0.25">
      <c r="A80" s="246" t="s">
        <v>67</v>
      </c>
      <c r="B80" s="247"/>
      <c r="C80" s="247"/>
      <c r="D80" s="247"/>
      <c r="E80" s="247"/>
      <c r="F80" s="247"/>
      <c r="G80" s="247"/>
      <c r="H80" s="247"/>
      <c r="I80" s="247"/>
      <c r="J80" s="248"/>
    </row>
    <row r="81" spans="1:10" ht="26.25" customHeight="1" x14ac:dyDescent="0.25">
      <c r="A81" s="199" t="s">
        <v>78</v>
      </c>
      <c r="B81" s="242" t="s">
        <v>68</v>
      </c>
      <c r="C81" s="244" t="s">
        <v>77</v>
      </c>
      <c r="D81" s="57" t="s">
        <v>41</v>
      </c>
      <c r="E81" s="61">
        <f>E82</f>
        <v>0</v>
      </c>
      <c r="F81" s="61">
        <f t="shared" ref="F81:I81" si="33">F82</f>
        <v>0</v>
      </c>
      <c r="G81" s="61">
        <f t="shared" si="33"/>
        <v>0</v>
      </c>
      <c r="H81" s="61">
        <f t="shared" si="33"/>
        <v>0</v>
      </c>
      <c r="I81" s="61" t="e">
        <f t="shared" si="33"/>
        <v>#DIV/0!</v>
      </c>
      <c r="J81" s="210" t="s">
        <v>93</v>
      </c>
    </row>
    <row r="82" spans="1:10" ht="49.5" customHeight="1" x14ac:dyDescent="0.25">
      <c r="A82" s="201"/>
      <c r="B82" s="243"/>
      <c r="C82" s="245"/>
      <c r="D82" s="59" t="s">
        <v>21</v>
      </c>
      <c r="E82" s="63">
        <v>0</v>
      </c>
      <c r="F82" s="63">
        <v>0</v>
      </c>
      <c r="G82" s="63">
        <v>0</v>
      </c>
      <c r="H82" s="63">
        <f>F82-G82</f>
        <v>0</v>
      </c>
      <c r="I82" s="63" t="e">
        <f t="shared" ref="I82:I83" si="34">G82/F82*100</f>
        <v>#DIV/0!</v>
      </c>
      <c r="J82" s="212"/>
    </row>
    <row r="83" spans="1:10" ht="26.25" customHeight="1" x14ac:dyDescent="0.25">
      <c r="A83" s="141" t="s">
        <v>69</v>
      </c>
      <c r="B83" s="142"/>
      <c r="C83" s="234"/>
      <c r="D83" s="27" t="s">
        <v>41</v>
      </c>
      <c r="E83" s="61">
        <f>E86+E85+E84</f>
        <v>0</v>
      </c>
      <c r="F83" s="61">
        <f>F84+F85+F86</f>
        <v>0</v>
      </c>
      <c r="G83" s="61">
        <v>0</v>
      </c>
      <c r="H83" s="61">
        <f>F83-G83</f>
        <v>0</v>
      </c>
      <c r="I83" s="63" t="e">
        <f t="shared" si="34"/>
        <v>#DIV/0!</v>
      </c>
      <c r="J83" s="186" t="s">
        <v>19</v>
      </c>
    </row>
    <row r="84" spans="1:10" ht="26.25" customHeight="1" x14ac:dyDescent="0.25">
      <c r="A84" s="141"/>
      <c r="B84" s="142"/>
      <c r="C84" s="234"/>
      <c r="D84" s="24" t="s">
        <v>18</v>
      </c>
      <c r="E84" s="62">
        <v>0</v>
      </c>
      <c r="F84" s="62">
        <v>0</v>
      </c>
      <c r="G84" s="62">
        <v>0</v>
      </c>
      <c r="H84" s="62">
        <v>0</v>
      </c>
      <c r="I84" s="52">
        <v>0</v>
      </c>
      <c r="J84" s="186"/>
    </row>
    <row r="85" spans="1:10" ht="40.5" customHeight="1" x14ac:dyDescent="0.25">
      <c r="A85" s="141"/>
      <c r="B85" s="142"/>
      <c r="C85" s="234"/>
      <c r="D85" s="28" t="s">
        <v>43</v>
      </c>
      <c r="E85" s="84">
        <v>0</v>
      </c>
      <c r="F85" s="80">
        <v>0</v>
      </c>
      <c r="G85" s="80">
        <v>0</v>
      </c>
      <c r="H85" s="80">
        <f>F85-G85</f>
        <v>0</v>
      </c>
      <c r="I85" s="81">
        <v>0</v>
      </c>
      <c r="J85" s="186"/>
    </row>
    <row r="86" spans="1:10" ht="26.25" customHeight="1" x14ac:dyDescent="0.25">
      <c r="A86" s="141"/>
      <c r="B86" s="142"/>
      <c r="C86" s="234"/>
      <c r="D86" s="27" t="s">
        <v>21</v>
      </c>
      <c r="E86" s="85">
        <v>0</v>
      </c>
      <c r="F86" s="77">
        <v>0</v>
      </c>
      <c r="G86" s="77">
        <v>0</v>
      </c>
      <c r="H86" s="77">
        <f>F86-G86</f>
        <v>0</v>
      </c>
      <c r="I86" s="77" t="e">
        <f t="shared" ref="I86" si="35">G86/F86*100</f>
        <v>#DIV/0!</v>
      </c>
      <c r="J86" s="186"/>
    </row>
    <row r="87" spans="1:10" ht="21.75" customHeight="1" x14ac:dyDescent="0.25">
      <c r="A87" s="235" t="s">
        <v>53</v>
      </c>
      <c r="B87" s="236"/>
      <c r="C87" s="237"/>
      <c r="D87" s="29" t="s">
        <v>65</v>
      </c>
      <c r="E87" s="71">
        <f>E88+E89+E91</f>
        <v>759901.1</v>
      </c>
      <c r="F87" s="71">
        <f>F88+F89+F91</f>
        <v>759901.1</v>
      </c>
      <c r="G87" s="71">
        <f>G88+G89+G91</f>
        <v>753735.1</v>
      </c>
      <c r="H87" s="71">
        <f>F87-G87</f>
        <v>6166</v>
      </c>
      <c r="I87" s="71">
        <f>G87/F87*100</f>
        <v>99.188578618980813</v>
      </c>
      <c r="J87" s="185" t="s">
        <v>19</v>
      </c>
    </row>
    <row r="88" spans="1:10" ht="24" customHeight="1" x14ac:dyDescent="0.25">
      <c r="A88" s="238"/>
      <c r="B88" s="239"/>
      <c r="C88" s="240"/>
      <c r="D88" s="24" t="s">
        <v>18</v>
      </c>
      <c r="E88" s="63">
        <f>E56</f>
        <v>845.19999999999993</v>
      </c>
      <c r="F88" s="63">
        <f>F56</f>
        <v>845.19999999999993</v>
      </c>
      <c r="G88" s="63">
        <f>G56</f>
        <v>845.19999999999993</v>
      </c>
      <c r="H88" s="63">
        <f>H56</f>
        <v>0</v>
      </c>
      <c r="I88" s="63">
        <f>I56</f>
        <v>100</v>
      </c>
      <c r="J88" s="186"/>
    </row>
    <row r="89" spans="1:10" ht="41.25" customHeight="1" x14ac:dyDescent="0.25">
      <c r="A89" s="238"/>
      <c r="B89" s="239"/>
      <c r="C89" s="240"/>
      <c r="D89" s="24" t="s">
        <v>43</v>
      </c>
      <c r="E89" s="100">
        <f>E57+E77</f>
        <v>682760.8</v>
      </c>
      <c r="F89" s="100">
        <f>F57+F77</f>
        <v>682760.8</v>
      </c>
      <c r="G89" s="101">
        <f>G85+G77+G57</f>
        <v>677211.5</v>
      </c>
      <c r="H89" s="101">
        <f t="shared" ref="H89:H95" si="36">F89-G89</f>
        <v>5549.3000000000466</v>
      </c>
      <c r="I89" s="81">
        <f t="shared" ref="I89:I91" si="37">G89/F89*100</f>
        <v>99.1872263316816</v>
      </c>
      <c r="J89" s="186"/>
    </row>
    <row r="90" spans="1:10" ht="120" customHeight="1" x14ac:dyDescent="0.25">
      <c r="A90" s="238"/>
      <c r="B90" s="239"/>
      <c r="C90" s="239"/>
      <c r="D90" s="98" t="s">
        <v>85</v>
      </c>
      <c r="E90" s="72">
        <f>E78+E74+E82</f>
        <v>4426.2</v>
      </c>
      <c r="F90" s="72">
        <f t="shared" ref="F90:G90" si="38">F78+F74+F82</f>
        <v>4426.2</v>
      </c>
      <c r="G90" s="72">
        <f t="shared" si="38"/>
        <v>4426.2</v>
      </c>
      <c r="H90" s="50">
        <f>F90-G90</f>
        <v>0</v>
      </c>
      <c r="I90" s="63">
        <f t="shared" si="37"/>
        <v>100</v>
      </c>
      <c r="J90" s="220"/>
    </row>
    <row r="91" spans="1:10" ht="31.5" customHeight="1" thickBot="1" x14ac:dyDescent="0.3">
      <c r="A91" s="238"/>
      <c r="B91" s="239"/>
      <c r="C91" s="239"/>
      <c r="D91" s="79" t="s">
        <v>21</v>
      </c>
      <c r="E91" s="69">
        <f>E86+E79+E58</f>
        <v>76295.099999999991</v>
      </c>
      <c r="F91" s="69">
        <f>F86+F79+F58</f>
        <v>76295.099999999991</v>
      </c>
      <c r="G91" s="69">
        <f>G86+G79+G58</f>
        <v>75678.399999999994</v>
      </c>
      <c r="H91" s="69">
        <f t="shared" si="36"/>
        <v>616.69999999999709</v>
      </c>
      <c r="I91" s="95">
        <f t="shared" si="37"/>
        <v>99.191691209527221</v>
      </c>
      <c r="J91" s="220"/>
    </row>
    <row r="92" spans="1:10" s="12" customFormat="1" ht="32.25" customHeight="1" thickTop="1" x14ac:dyDescent="0.25">
      <c r="A92" s="214" t="s">
        <v>28</v>
      </c>
      <c r="B92" s="215"/>
      <c r="C92" s="215"/>
      <c r="D92" s="90" t="s">
        <v>18</v>
      </c>
      <c r="E92" s="94">
        <f>E97</f>
        <v>845.19999999999993</v>
      </c>
      <c r="F92" s="94">
        <f t="shared" ref="F92:I92" si="39">F97</f>
        <v>845.19999999999993</v>
      </c>
      <c r="G92" s="94">
        <f t="shared" si="39"/>
        <v>845.19999999999993</v>
      </c>
      <c r="H92" s="94">
        <f t="shared" si="39"/>
        <v>0</v>
      </c>
      <c r="I92" s="94">
        <f t="shared" si="39"/>
        <v>100</v>
      </c>
      <c r="J92" s="34" t="s">
        <v>19</v>
      </c>
    </row>
    <row r="93" spans="1:10" s="12" customFormat="1" ht="38.25" x14ac:dyDescent="0.25">
      <c r="A93" s="216"/>
      <c r="B93" s="217"/>
      <c r="C93" s="217"/>
      <c r="D93" s="48" t="s">
        <v>20</v>
      </c>
      <c r="E93" s="14">
        <f>E98+E102+E54</f>
        <v>682760.8</v>
      </c>
      <c r="F93" s="14">
        <f>F98+F102+F54</f>
        <v>682760.8</v>
      </c>
      <c r="G93" s="14">
        <f>G98+G102+G54</f>
        <v>677211.5</v>
      </c>
      <c r="H93" s="14">
        <f>H98+H102+H54</f>
        <v>5549.3000000000466</v>
      </c>
      <c r="I93" s="25">
        <f>G93/F93*100</f>
        <v>99.1872263316816</v>
      </c>
      <c r="J93" s="35" t="s">
        <v>19</v>
      </c>
    </row>
    <row r="94" spans="1:10" s="12" customFormat="1" ht="111.75" customHeight="1" x14ac:dyDescent="0.25">
      <c r="A94" s="216"/>
      <c r="B94" s="217"/>
      <c r="C94" s="217"/>
      <c r="D94" s="98" t="s">
        <v>85</v>
      </c>
      <c r="E94" s="99">
        <f>E99</f>
        <v>4426.2</v>
      </c>
      <c r="F94" s="99">
        <f t="shared" ref="F94:I94" si="40">F99</f>
        <v>4426.2</v>
      </c>
      <c r="G94" s="99">
        <f t="shared" si="40"/>
        <v>4426.2</v>
      </c>
      <c r="H94" s="99">
        <f t="shared" si="40"/>
        <v>0</v>
      </c>
      <c r="I94" s="99">
        <f t="shared" si="40"/>
        <v>100</v>
      </c>
      <c r="J94" s="37"/>
    </row>
    <row r="95" spans="1:10" s="12" customFormat="1" ht="25.5" x14ac:dyDescent="0.25">
      <c r="A95" s="216"/>
      <c r="B95" s="217"/>
      <c r="C95" s="217"/>
      <c r="D95" s="48" t="s">
        <v>21</v>
      </c>
      <c r="E95" s="49">
        <f>E100+E103</f>
        <v>76295.099999999991</v>
      </c>
      <c r="F95" s="49">
        <f>F100+F103</f>
        <v>76295.099999999991</v>
      </c>
      <c r="G95" s="50">
        <f>G100+G103</f>
        <v>75678.399999999994</v>
      </c>
      <c r="H95" s="50">
        <f t="shared" si="36"/>
        <v>616.69999999999709</v>
      </c>
      <c r="I95" s="88">
        <f>G95/F95*100</f>
        <v>99.191691209527221</v>
      </c>
      <c r="J95" s="37" t="s">
        <v>19</v>
      </c>
    </row>
    <row r="96" spans="1:10" s="32" customFormat="1" ht="30" customHeight="1" thickBot="1" x14ac:dyDescent="0.3">
      <c r="A96" s="218"/>
      <c r="B96" s="219"/>
      <c r="C96" s="219"/>
      <c r="D96" s="36" t="s">
        <v>23</v>
      </c>
      <c r="E96" s="74">
        <f>E95+E93+E92</f>
        <v>759901.1</v>
      </c>
      <c r="F96" s="74">
        <f>F95+F93+F92</f>
        <v>759901.1</v>
      </c>
      <c r="G96" s="74">
        <f>G95+G93+G92</f>
        <v>753735.1</v>
      </c>
      <c r="H96" s="74">
        <f t="shared" ref="H96" si="41">SUM(H92:H95)</f>
        <v>6166.0000000000437</v>
      </c>
      <c r="I96" s="96">
        <f>G96/F96*100</f>
        <v>99.188578618980813</v>
      </c>
      <c r="J96" s="38"/>
    </row>
    <row r="97" spans="1:10" s="12" customFormat="1" ht="26.25" thickTop="1" x14ac:dyDescent="0.25">
      <c r="A97" s="227" t="s">
        <v>37</v>
      </c>
      <c r="B97" s="227"/>
      <c r="C97" s="227"/>
      <c r="D97" s="21" t="s">
        <v>18</v>
      </c>
      <c r="E97" s="63">
        <f>E88</f>
        <v>845.19999999999993</v>
      </c>
      <c r="F97" s="63">
        <f>F88</f>
        <v>845.19999999999993</v>
      </c>
      <c r="G97" s="63">
        <f>G88</f>
        <v>845.19999999999993</v>
      </c>
      <c r="H97" s="73">
        <f>H88</f>
        <v>0</v>
      </c>
      <c r="I97" s="54">
        <f>G97/F97*100</f>
        <v>100</v>
      </c>
      <c r="J97" s="33" t="s">
        <v>19</v>
      </c>
    </row>
    <row r="98" spans="1:10" s="12" customFormat="1" ht="38.25" x14ac:dyDescent="0.25">
      <c r="A98" s="123"/>
      <c r="B98" s="123"/>
      <c r="C98" s="123"/>
      <c r="D98" s="17" t="s">
        <v>20</v>
      </c>
      <c r="E98" s="50">
        <f>E57+E77-E54</f>
        <v>682757.3</v>
      </c>
      <c r="F98" s="50">
        <f>F57+F77-F54</f>
        <v>682757.3</v>
      </c>
      <c r="G98" s="50">
        <f>G57+G77-G54</f>
        <v>677208</v>
      </c>
      <c r="H98" s="50">
        <f>H89</f>
        <v>5549.3000000000466</v>
      </c>
      <c r="I98" s="25">
        <f>I89</f>
        <v>99.1872263316816</v>
      </c>
      <c r="J98" s="18" t="s">
        <v>19</v>
      </c>
    </row>
    <row r="99" spans="1:10" s="12" customFormat="1" ht="114.75" x14ac:dyDescent="0.25">
      <c r="A99" s="123"/>
      <c r="B99" s="123"/>
      <c r="C99" s="123"/>
      <c r="D99" s="98" t="s">
        <v>85</v>
      </c>
      <c r="E99" s="99">
        <f>E90</f>
        <v>4426.2</v>
      </c>
      <c r="F99" s="99">
        <f t="shared" ref="F99:I99" si="42">F90</f>
        <v>4426.2</v>
      </c>
      <c r="G99" s="99">
        <f t="shared" si="42"/>
        <v>4426.2</v>
      </c>
      <c r="H99" s="99">
        <f t="shared" si="42"/>
        <v>0</v>
      </c>
      <c r="I99" s="99">
        <f t="shared" si="42"/>
        <v>100</v>
      </c>
      <c r="J99" s="18"/>
    </row>
    <row r="100" spans="1:10" s="12" customFormat="1" ht="27" customHeight="1" x14ac:dyDescent="0.25">
      <c r="A100" s="123"/>
      <c r="B100" s="123"/>
      <c r="C100" s="123"/>
      <c r="D100" s="17" t="s">
        <v>21</v>
      </c>
      <c r="E100" s="72">
        <f>E58+E79</f>
        <v>76295.099999999991</v>
      </c>
      <c r="F100" s="72">
        <f>F58+F79</f>
        <v>76295.099999999991</v>
      </c>
      <c r="G100" s="72">
        <f>G58+G79</f>
        <v>75678.399999999994</v>
      </c>
      <c r="H100" s="50">
        <f>H91</f>
        <v>616.69999999999709</v>
      </c>
      <c r="I100" s="25">
        <f>G100/F100*100</f>
        <v>99.191691209527221</v>
      </c>
      <c r="J100" s="18"/>
    </row>
    <row r="101" spans="1:10" s="12" customFormat="1" ht="32.25" customHeight="1" x14ac:dyDescent="0.25">
      <c r="A101" s="123"/>
      <c r="B101" s="123"/>
      <c r="C101" s="123"/>
      <c r="D101" s="31" t="s">
        <v>23</v>
      </c>
      <c r="E101" s="71">
        <f>E97+E98+E100</f>
        <v>759897.59999999998</v>
      </c>
      <c r="F101" s="71">
        <f t="shared" ref="F101:G101" si="43">F97+F98+F100</f>
        <v>759897.59999999998</v>
      </c>
      <c r="G101" s="71">
        <f t="shared" si="43"/>
        <v>753731.6</v>
      </c>
      <c r="H101" s="71">
        <f>F101-G101</f>
        <v>6166</v>
      </c>
      <c r="I101" s="71">
        <f>G101/F101*100</f>
        <v>99.188574881668274</v>
      </c>
      <c r="J101" s="18" t="s">
        <v>19</v>
      </c>
    </row>
    <row r="102" spans="1:10" s="12" customFormat="1" ht="54.75" customHeight="1" x14ac:dyDescent="0.25">
      <c r="A102" s="222" t="s">
        <v>64</v>
      </c>
      <c r="B102" s="223"/>
      <c r="C102" s="224"/>
      <c r="D102" s="17" t="s">
        <v>20</v>
      </c>
      <c r="E102" s="14">
        <f>E36</f>
        <v>0</v>
      </c>
      <c r="F102" s="14">
        <f>F36</f>
        <v>0</v>
      </c>
      <c r="G102" s="14">
        <f>G36</f>
        <v>0</v>
      </c>
      <c r="H102" s="50">
        <f t="shared" ref="H102:H105" si="44">F102-G102</f>
        <v>0</v>
      </c>
      <c r="I102" s="25" t="e">
        <f t="shared" ref="I102" si="45">G102/F102*100</f>
        <v>#DIV/0!</v>
      </c>
      <c r="J102" s="18" t="s">
        <v>19</v>
      </c>
    </row>
    <row r="103" spans="1:10" s="12" customFormat="1" ht="25.5" x14ac:dyDescent="0.25">
      <c r="A103" s="222"/>
      <c r="B103" s="223"/>
      <c r="C103" s="224"/>
      <c r="D103" s="17" t="s">
        <v>21</v>
      </c>
      <c r="E103" s="14">
        <f>E37+E82</f>
        <v>0</v>
      </c>
      <c r="F103" s="14">
        <f>F37+F82</f>
        <v>0</v>
      </c>
      <c r="G103" s="14">
        <f>G37+G82</f>
        <v>0</v>
      </c>
      <c r="H103" s="50">
        <f t="shared" si="44"/>
        <v>0</v>
      </c>
      <c r="I103" s="25" t="e">
        <f>G103/F103*100</f>
        <v>#DIV/0!</v>
      </c>
      <c r="J103" s="18" t="s">
        <v>19</v>
      </c>
    </row>
    <row r="104" spans="1:10" s="12" customFormat="1" x14ac:dyDescent="0.25">
      <c r="A104" s="225"/>
      <c r="B104" s="226"/>
      <c r="C104" s="226"/>
      <c r="D104" s="55" t="s">
        <v>23</v>
      </c>
      <c r="E104" s="51">
        <f>E102+E103</f>
        <v>0</v>
      </c>
      <c r="F104" s="51">
        <f t="shared" ref="F104:G104" si="46">F102+F103</f>
        <v>0</v>
      </c>
      <c r="G104" s="51">
        <f t="shared" si="46"/>
        <v>0</v>
      </c>
      <c r="H104" s="50">
        <f t="shared" si="44"/>
        <v>0</v>
      </c>
      <c r="I104" s="30" t="e">
        <f>G104/F104*100</f>
        <v>#DIV/0!</v>
      </c>
      <c r="J104" s="18" t="s">
        <v>19</v>
      </c>
    </row>
    <row r="105" spans="1:10" ht="25.5" customHeight="1" x14ac:dyDescent="0.25">
      <c r="A105" s="228" t="s">
        <v>72</v>
      </c>
      <c r="B105" s="229"/>
      <c r="C105" s="230"/>
      <c r="D105" s="91" t="s">
        <v>20</v>
      </c>
      <c r="E105" s="67">
        <v>3.5</v>
      </c>
      <c r="F105" s="67">
        <v>3.5</v>
      </c>
      <c r="G105" s="69">
        <v>3.5</v>
      </c>
      <c r="H105" s="70">
        <f t="shared" si="44"/>
        <v>0</v>
      </c>
      <c r="I105" s="103">
        <f t="shared" ref="I105" si="47">G105/F105*100</f>
        <v>100</v>
      </c>
      <c r="J105" s="102"/>
    </row>
    <row r="106" spans="1:10" s="39" customFormat="1" ht="30" customHeight="1" x14ac:dyDescent="0.25">
      <c r="A106" s="221" t="s">
        <v>63</v>
      </c>
      <c r="B106" s="221"/>
      <c r="C106" s="44" t="s">
        <v>82</v>
      </c>
      <c r="D106" s="23"/>
      <c r="F106" s="42" t="s">
        <v>73</v>
      </c>
      <c r="I106" s="43" t="s">
        <v>74</v>
      </c>
    </row>
    <row r="107" spans="1:10" s="39" customFormat="1" x14ac:dyDescent="0.25">
      <c r="A107" s="213" t="s">
        <v>54</v>
      </c>
      <c r="B107" s="213"/>
      <c r="C107" s="213"/>
      <c r="D107" s="213"/>
      <c r="E107" s="213"/>
      <c r="F107" s="213"/>
      <c r="G107" s="213"/>
      <c r="H107" s="213"/>
      <c r="I107" s="213"/>
    </row>
    <row r="108" spans="1:10" s="3" customFormat="1" ht="15" customHeight="1" x14ac:dyDescent="0.25">
      <c r="A108" s="3" t="s">
        <v>29</v>
      </c>
    </row>
    <row r="109" spans="1:10" s="39" customFormat="1" ht="26.25" customHeight="1" x14ac:dyDescent="0.25">
      <c r="A109" s="221" t="s">
        <v>64</v>
      </c>
      <c r="B109" s="221"/>
      <c r="C109" s="45" t="s">
        <v>80</v>
      </c>
      <c r="D109" s="40"/>
      <c r="F109" s="41" t="s">
        <v>81</v>
      </c>
      <c r="I109" s="19">
        <v>50018</v>
      </c>
    </row>
    <row r="110" spans="1:10" s="39" customFormat="1" x14ac:dyDescent="0.25">
      <c r="A110" s="213" t="s">
        <v>55</v>
      </c>
      <c r="B110" s="213"/>
      <c r="C110" s="213"/>
      <c r="D110" s="213"/>
      <c r="E110" s="213"/>
      <c r="F110" s="213"/>
      <c r="G110" s="213"/>
      <c r="H110" s="213"/>
      <c r="I110" s="213"/>
    </row>
    <row r="111" spans="1:10" s="39" customFormat="1" x14ac:dyDescent="0.25">
      <c r="A111" s="3" t="s">
        <v>30</v>
      </c>
      <c r="D111" s="40"/>
    </row>
    <row r="112" spans="1:10" s="39" customFormat="1" x14ac:dyDescent="0.25">
      <c r="A112" s="4" t="s">
        <v>91</v>
      </c>
      <c r="C112" s="39" t="s">
        <v>83</v>
      </c>
      <c r="D112" s="22"/>
    </row>
  </sheetData>
  <mergeCells count="99">
    <mergeCell ref="J26:J28"/>
    <mergeCell ref="J53:J54"/>
    <mergeCell ref="A76:C79"/>
    <mergeCell ref="J76:J79"/>
    <mergeCell ref="A87:C91"/>
    <mergeCell ref="B68:B71"/>
    <mergeCell ref="C64:C67"/>
    <mergeCell ref="A81:A82"/>
    <mergeCell ref="B81:B82"/>
    <mergeCell ref="C81:C82"/>
    <mergeCell ref="A80:J80"/>
    <mergeCell ref="J81:J82"/>
    <mergeCell ref="A83:C86"/>
    <mergeCell ref="J83:J86"/>
    <mergeCell ref="A72:A75"/>
    <mergeCell ref="B72:B75"/>
    <mergeCell ref="C72:C75"/>
    <mergeCell ref="J72:J75"/>
    <mergeCell ref="A110:I110"/>
    <mergeCell ref="A107:I107"/>
    <mergeCell ref="A92:C96"/>
    <mergeCell ref="J87:J91"/>
    <mergeCell ref="A106:B106"/>
    <mergeCell ref="A109:B109"/>
    <mergeCell ref="A102:C104"/>
    <mergeCell ref="A97:C101"/>
    <mergeCell ref="A105:C105"/>
    <mergeCell ref="J64:J67"/>
    <mergeCell ref="J68:J71"/>
    <mergeCell ref="A49:A52"/>
    <mergeCell ref="B49:B52"/>
    <mergeCell ref="C49:C52"/>
    <mergeCell ref="C68:C71"/>
    <mergeCell ref="A64:A67"/>
    <mergeCell ref="A68:A71"/>
    <mergeCell ref="B64:B67"/>
    <mergeCell ref="B60:B63"/>
    <mergeCell ref="A60:A63"/>
    <mergeCell ref="C60:C63"/>
    <mergeCell ref="J60:J63"/>
    <mergeCell ref="A53:A54"/>
    <mergeCell ref="A59:J59"/>
    <mergeCell ref="B26:B28"/>
    <mergeCell ref="B29:B31"/>
    <mergeCell ref="C29:C31"/>
    <mergeCell ref="A29:A31"/>
    <mergeCell ref="J55:J58"/>
    <mergeCell ref="C45:C48"/>
    <mergeCell ref="J45:J48"/>
    <mergeCell ref="J29:J31"/>
    <mergeCell ref="J41:J44"/>
    <mergeCell ref="A45:A48"/>
    <mergeCell ref="B45:B48"/>
    <mergeCell ref="C41:C44"/>
    <mergeCell ref="B41:B44"/>
    <mergeCell ref="J49:J52"/>
    <mergeCell ref="C53:C54"/>
    <mergeCell ref="B53:B54"/>
    <mergeCell ref="A14:J14"/>
    <mergeCell ref="A15:J15"/>
    <mergeCell ref="B16:J16"/>
    <mergeCell ref="A55:C58"/>
    <mergeCell ref="A20:A22"/>
    <mergeCell ref="B20:B22"/>
    <mergeCell ref="C20:C22"/>
    <mergeCell ref="A38:J38"/>
    <mergeCell ref="A40:J40"/>
    <mergeCell ref="A39:J39"/>
    <mergeCell ref="B32:B34"/>
    <mergeCell ref="C32:C34"/>
    <mergeCell ref="A41:A44"/>
    <mergeCell ref="C26:C28"/>
    <mergeCell ref="A35:C37"/>
    <mergeCell ref="A26:A28"/>
    <mergeCell ref="A10:A12"/>
    <mergeCell ref="D10:D12"/>
    <mergeCell ref="E10:E12"/>
    <mergeCell ref="F10:F12"/>
    <mergeCell ref="A1:J1"/>
    <mergeCell ref="A2:J2"/>
    <mergeCell ref="A6:D6"/>
    <mergeCell ref="A8:D8"/>
    <mergeCell ref="A7:D7"/>
    <mergeCell ref="G10:G12"/>
    <mergeCell ref="B10:B12"/>
    <mergeCell ref="C10:C12"/>
    <mergeCell ref="H10:I10"/>
    <mergeCell ref="J10:J12"/>
    <mergeCell ref="A5:E5"/>
    <mergeCell ref="D3:G3"/>
    <mergeCell ref="A17:A19"/>
    <mergeCell ref="B17:B19"/>
    <mergeCell ref="C17:C19"/>
    <mergeCell ref="J18:J19"/>
    <mergeCell ref="A23:A25"/>
    <mergeCell ref="B23:B25"/>
    <mergeCell ref="C23:C25"/>
    <mergeCell ref="J20:J22"/>
    <mergeCell ref="J23:J25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2016-03-14T11:16:01Z</dcterms:modified>
</cp:coreProperties>
</file>