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2" i="1" l="1"/>
  <c r="G56" i="1" l="1"/>
  <c r="E66" i="1"/>
  <c r="E67" i="1"/>
  <c r="H66" i="1"/>
  <c r="I57" i="1"/>
  <c r="H57" i="1"/>
  <c r="F56" i="1"/>
  <c r="E56" i="1"/>
  <c r="E52" i="1"/>
  <c r="G66" i="1"/>
  <c r="G96" i="1" s="1"/>
  <c r="F66" i="1"/>
  <c r="G60" i="1"/>
  <c r="I60" i="1" s="1"/>
  <c r="F60" i="1"/>
  <c r="E60" i="1"/>
  <c r="H63" i="1"/>
  <c r="H62" i="1"/>
  <c r="H60" i="1"/>
  <c r="G67" i="1"/>
  <c r="G97" i="1" s="1"/>
  <c r="G65" i="1"/>
  <c r="F67" i="1"/>
  <c r="F65" i="1"/>
  <c r="E65" i="1"/>
  <c r="H93" i="1"/>
  <c r="H92" i="1"/>
  <c r="F90" i="1"/>
  <c r="H90" i="1" s="1"/>
  <c r="E90" i="1"/>
  <c r="F86" i="1"/>
  <c r="H86" i="1" s="1"/>
  <c r="E86" i="1"/>
  <c r="H89" i="1"/>
  <c r="H88" i="1"/>
  <c r="I54" i="1"/>
  <c r="H54" i="1"/>
  <c r="I56" i="1" l="1"/>
  <c r="H56" i="1"/>
  <c r="F64" i="1"/>
  <c r="E64" i="1"/>
  <c r="G64" i="1"/>
  <c r="G95" i="1"/>
  <c r="G94" i="1" s="1"/>
  <c r="H72" i="1"/>
  <c r="I18" i="1"/>
  <c r="I19" i="1"/>
  <c r="I23" i="1"/>
  <c r="I43" i="1"/>
  <c r="I42" i="1"/>
  <c r="I53" i="1"/>
  <c r="I72" i="1"/>
  <c r="I76" i="1"/>
  <c r="I79" i="1"/>
  <c r="I80" i="1"/>
  <c r="I112" i="1"/>
  <c r="I110" i="1"/>
  <c r="H53" i="1"/>
  <c r="H65" i="1" s="1"/>
  <c r="H51" i="1"/>
  <c r="H67" i="1" s="1"/>
  <c r="H50" i="1"/>
  <c r="H48" i="1"/>
  <c r="H80" i="1"/>
  <c r="H79" i="1"/>
  <c r="H76" i="1"/>
  <c r="H75" i="1"/>
  <c r="H101" i="1"/>
  <c r="H103" i="1"/>
  <c r="H64" i="1" l="1"/>
  <c r="G105" i="1"/>
  <c r="G100" i="1" s="1"/>
  <c r="G103" i="1"/>
  <c r="G98" i="1" s="1"/>
  <c r="I71" i="1"/>
  <c r="G77" i="1"/>
  <c r="G69" i="1"/>
  <c r="G73" i="1"/>
  <c r="H71" i="1"/>
  <c r="H69" i="1" s="1"/>
  <c r="G81" i="1" l="1"/>
  <c r="F84" i="1"/>
  <c r="F83" i="1"/>
  <c r="F96" i="1" s="1"/>
  <c r="F82" i="1"/>
  <c r="F95" i="1" s="1"/>
  <c r="F77" i="1"/>
  <c r="H77" i="1" s="1"/>
  <c r="F73" i="1"/>
  <c r="H73" i="1" s="1"/>
  <c r="F69" i="1"/>
  <c r="I69" i="1" s="1"/>
  <c r="I81" i="1" s="1"/>
  <c r="F52" i="1"/>
  <c r="H84" i="1" l="1"/>
  <c r="F97" i="1"/>
  <c r="F94" i="1" s="1"/>
  <c r="H83" i="1"/>
  <c r="I83" i="1"/>
  <c r="F104" i="1"/>
  <c r="F99" i="1" s="1"/>
  <c r="I52" i="1"/>
  <c r="H52" i="1"/>
  <c r="G104" i="1"/>
  <c r="F81" i="1"/>
  <c r="H81" i="1" s="1"/>
  <c r="E84" i="1"/>
  <c r="E97" i="1" s="1"/>
  <c r="E105" i="1" s="1"/>
  <c r="E83" i="1"/>
  <c r="E96" i="1" s="1"/>
  <c r="E104" i="1" s="1"/>
  <c r="E82" i="1"/>
  <c r="E95" i="1" s="1"/>
  <c r="E77" i="1"/>
  <c r="E73" i="1"/>
  <c r="E69" i="1"/>
  <c r="E94" i="1" l="1"/>
  <c r="E103" i="1"/>
  <c r="H96" i="1"/>
  <c r="H104" i="1" s="1"/>
  <c r="F105" i="1"/>
  <c r="H97" i="1"/>
  <c r="H105" i="1" s="1"/>
  <c r="I97" i="1"/>
  <c r="I96" i="1"/>
  <c r="I104" i="1" s="1"/>
  <c r="F103" i="1"/>
  <c r="I95" i="1"/>
  <c r="G107" i="1"/>
  <c r="G99" i="1"/>
  <c r="E81" i="1"/>
  <c r="E100" i="1"/>
  <c r="E99" i="1"/>
  <c r="I64" i="1"/>
  <c r="E107" i="1" l="1"/>
  <c r="I105" i="1"/>
  <c r="F100" i="1"/>
  <c r="F107" i="1"/>
  <c r="H107" i="1" s="1"/>
  <c r="I103" i="1"/>
  <c r="F98" i="1"/>
  <c r="H94" i="1"/>
  <c r="I94" i="1"/>
  <c r="E98" i="1"/>
  <c r="E102" i="1" s="1"/>
  <c r="I99" i="1"/>
  <c r="G102" i="1"/>
  <c r="H99" i="1"/>
  <c r="I100" i="1" l="1"/>
  <c r="H100" i="1"/>
  <c r="I107" i="1"/>
  <c r="H98" i="1"/>
  <c r="I98" i="1"/>
  <c r="F102" i="1"/>
  <c r="I102" i="1" s="1"/>
  <c r="H102" i="1" l="1"/>
</calcChain>
</file>

<file path=xl/sharedStrings.xml><?xml version="1.0" encoding="utf-8"?>
<sst xmlns="http://schemas.openxmlformats.org/spreadsheetml/2006/main" count="223" uniqueCount="92">
  <si>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</si>
  <si>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</si>
  <si>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</si>
  <si>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</si>
  <si>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</si>
  <si>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</si>
  <si>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</si>
  <si>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</si>
  <si>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</si>
  <si>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</si>
  <si>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</si>
  <si>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</si>
  <si>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</si>
  <si>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</si>
  <si>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</si>
  <si>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</si>
  <si>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</si>
  <si>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</si>
  <si>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</si>
  <si>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</si>
  <si>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</si>
  <si>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</si>
  <si>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</si>
  <si>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 xml:space="preserve"> </t>
  </si>
  <si>
    <t>Итого:</t>
  </si>
  <si>
    <t>1.1</t>
  </si>
  <si>
    <t>1.2</t>
  </si>
  <si>
    <t>по</t>
  </si>
  <si>
    <t>состоянию на</t>
  </si>
  <si>
    <t>2014 г.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</si>
  <si>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</si>
  <si>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</si>
  <si>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</si>
  <si>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</si>
  <si>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</si>
  <si>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Обеспечение комфортным и доступным жильем жителей города Югорска на 2014 - 2020 годы</t>
  </si>
  <si>
    <t>Управление жилищной политики администрации города Югорска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</si>
  <si>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</si>
  <si>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Подпрограмма 1. «Развитие градостроительной деятельности»</t>
  </si>
  <si>
    <t>Подпрограмма 2.  «Жилье»</t>
  </si>
  <si>
    <t>Обеспечение топографическими картами территории города Югорска</t>
  </si>
  <si>
    <t>Разработка комплексной системы управления развитием территории</t>
  </si>
  <si>
    <t>Ответственный исполнитель: Управление жилищной политики администрации города Югорска</t>
  </si>
  <si>
    <t xml:space="preserve">Соисполнитель: Департамент муниципальной собственности и градостроительства администрации города Югорска
</t>
  </si>
  <si>
    <t>С.Д. Голин</t>
  </si>
  <si>
    <t>И.В. Волкова</t>
  </si>
  <si>
    <t>ДМСиГ</t>
  </si>
  <si>
    <t>Обеспечение субсидиями молодых семей города Югорска</t>
  </si>
  <si>
    <t>управление жилищной политики, ДМСиГ</t>
  </si>
  <si>
    <t>всего</t>
  </si>
  <si>
    <t>На 2014 год соглашение между департаментом строительства ХМАО-Югры и администрацией города Югорска не заключено</t>
  </si>
  <si>
    <t>Обеспечение субсидией лица, приравненного по льготам к ветеранам Великой Отечественной войны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</si>
  <si>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</si>
  <si>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</si>
  <si>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Задача 2: Содействие реализации проектов жилищного строительства, предусматривающих строительство жилья эконом-класса</t>
  </si>
  <si>
    <t>2.1</t>
  </si>
  <si>
    <t>2.2</t>
  </si>
  <si>
    <t>Приобретение жилых помещений для предоставления гражданам, проживающим в жилых помещениях, признанных непригодными для проживания, на условиях договора социального найма, а также заключение договоров мены с собственниками жилых помещений, признанных непригодными для проживания</t>
  </si>
  <si>
    <t>Приобретение жилых помещений для обеспечения жильем граждан, состоящих на учете в качестве нуждающихся в жилых помещениях</t>
  </si>
  <si>
    <t>Приобретение жилых помещений для обеспечения жильем высококвалифицированных специалистов бюджетной сферы</t>
  </si>
  <si>
    <t>2.3</t>
  </si>
  <si>
    <t>Итого по задаче 2, в том числе:</t>
  </si>
  <si>
    <t>Итого по подпрограмме 2, в том числе:</t>
  </si>
  <si>
    <t>Е.И. Павлова</t>
  </si>
  <si>
    <t xml:space="preserve">         (ответственный исполнитель)                                (ФИО руководителя)                        (подпись)     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</si>
  <si>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 исполнителя, ответственного за                (подпись)                                      (телефон)    </t>
  </si>
  <si>
    <t>Задача 1: Предоставление финансовой поддержки на приобретение жилья гражданам города Югорска</t>
  </si>
  <si>
    <t>1.3</t>
  </si>
  <si>
    <t>Разработка местных нормативов градостроительного проектирования</t>
  </si>
  <si>
    <t>1.4</t>
  </si>
  <si>
    <t>Разработка проекта планировки улично - дорожной сети</t>
  </si>
  <si>
    <t>1.5</t>
  </si>
  <si>
    <t>Разработка проекта планировки в соответствии с генеральным планом</t>
  </si>
  <si>
    <r>
      <t>Цель:</t>
    </r>
    <r>
      <rPr>
        <sz val="10"/>
        <color theme="1"/>
        <rFont val="Times New Roman"/>
        <family val="1"/>
        <charset val="204"/>
      </rPr>
      <t xml:space="preserve">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  </r>
  </si>
  <si>
    <t>Управление жилищной политики</t>
  </si>
  <si>
    <t>Департамент муниципальной собственности и градостроительства</t>
  </si>
  <si>
    <t>Топографическая съемка М 1:2000 площадью 2334 га, из бюджета ХМАО поступили средства по софинансированию</t>
  </si>
  <si>
    <t>01 июля</t>
  </si>
  <si>
    <t>всего:</t>
  </si>
  <si>
    <t>Заключены муниципальные контракты на приобретение 2 квартир. Объявлен аукцион на участие в долевом строительстве шестнадцати квартир. Поступившие заявки будут рассмотрены 08.07.2014</t>
  </si>
  <si>
    <t>Заключены муниципальные контракты на приобретение 2 квартир. Объявлен аукцион на участие в долевом строительстве восьми квартир. Поступившие заявки будут рассмотрены 08.07.2014</t>
  </si>
  <si>
    <t xml:space="preserve"> Объявлен аукцион на участие в долевом строительстве трех квартир. Поступившие заявки будут рассмотрены 08.07.2014</t>
  </si>
  <si>
    <t>2.4</t>
  </si>
  <si>
    <t>Задача 3: Стимулирование индивидуального жилищного строительства на территории города Югорска</t>
  </si>
  <si>
    <t>Компенсация части затрат отдельным категориям граждан, осуществляющим строительство жилья (в соотвествиии с утвержденным Порядком)</t>
  </si>
  <si>
    <t>Итого по задаче 3, в том числе:</t>
  </si>
  <si>
    <t>Администрирование, передаваемых органам местного самоуправления отдельного государственного полномочия.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</si>
  <si>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</si>
  <si>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</si>
  <si>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</si>
  <si>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Дата составления отчета __14/_июля_/2014_ год</t>
  </si>
  <si>
    <t>5-00-57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</si>
</sst>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4" fontId="5" fillId="0" borderId="50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4" fontId="5" fillId="0" borderId="49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41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4" fontId="4" fillId="0" borderId="41" xfId="0" applyNumberFormat="1" applyFont="1" applyBorder="1" applyAlignment="1">
      <alignment horizontal="center" vertical="center" wrapText="1"/>
    </xf>
    <xf numFmtId="4" fontId="5" fillId="0" borderId="49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center" vertical="center" wrapText="1"/>
    </xf>
    <xf numFmtId="4" fontId="4" fillId="0" borderId="55" xfId="0" applyNumberFormat="1" applyFont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top" wrapText="1"/>
    </xf>
    <xf numFmtId="49" fontId="4" fillId="0" borderId="29" xfId="0" applyNumberFormat="1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30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top" wrapText="1"/>
    </xf>
    <xf numFmtId="4" fontId="4" fillId="0" borderId="31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32" xfId="0" applyNumberFormat="1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49" fontId="4" fillId="0" borderId="29" xfId="0" applyNumberFormat="1" applyFont="1" applyFill="1" applyBorder="1" applyAlignment="1">
      <alignment horizontal="center" vertical="top" wrapText="1"/>
    </xf>
    <xf numFmtId="49" fontId="4" fillId="0" borderId="33" xfId="0" applyNumberFormat="1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49" fontId="4" fillId="0" borderId="31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4" fillId="0" borderId="34" xfId="0" applyFont="1" applyFill="1" applyBorder="1" applyAlignment="1">
      <alignment horizontal="center" vertical="top" wrapText="1"/>
    </xf>
    <xf numFmtId="49" fontId="4" fillId="0" borderId="11" xfId="0" applyNumberFormat="1" applyFont="1" applyFill="1" applyBorder="1" applyAlignment="1">
      <alignment horizontal="left" vertical="top" wrapText="1"/>
    </xf>
    <xf numFmtId="49" fontId="4" fillId="0" borderId="3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Fill="1" applyBorder="1" applyAlignment="1">
      <alignment horizontal="center" vertical="top" wrapText="1"/>
    </xf>
    <xf numFmtId="49" fontId="5" fillId="0" borderId="1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abSelected="1" showWhiteSpace="0" view="pageLayout" topLeftCell="C49" zoomScaleNormal="100" workbookViewId="0">
      <selection activeCell="G53" sqref="G53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9" customWidth="1"/>
    <col min="5" max="5" width="17.85546875" customWidth="1"/>
    <col min="6" max="6" width="15.5703125" customWidth="1"/>
    <col min="7" max="7" width="16.570312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5.75" x14ac:dyDescent="0.2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5.75" x14ac:dyDescent="0.25">
      <c r="A3" s="13"/>
      <c r="B3" s="13"/>
      <c r="C3" s="13"/>
      <c r="D3" s="18" t="s">
        <v>27</v>
      </c>
      <c r="E3" s="1" t="s">
        <v>28</v>
      </c>
      <c r="F3" s="14" t="s">
        <v>77</v>
      </c>
      <c r="G3" s="15" t="s">
        <v>29</v>
      </c>
      <c r="H3" s="13"/>
      <c r="I3" s="13"/>
      <c r="J3" s="13"/>
    </row>
    <row r="4" spans="1:10" ht="7.5" customHeight="1" x14ac:dyDescent="0.25">
      <c r="A4" s="1"/>
    </row>
    <row r="5" spans="1:10" ht="27" customHeight="1" x14ac:dyDescent="0.25">
      <c r="A5" s="144" t="s">
        <v>35</v>
      </c>
      <c r="B5" s="144"/>
      <c r="C5" s="144"/>
      <c r="D5" s="144"/>
    </row>
    <row r="6" spans="1:10" x14ac:dyDescent="0.25">
      <c r="A6" s="143" t="s">
        <v>2</v>
      </c>
      <c r="B6" s="143"/>
      <c r="C6" s="143"/>
      <c r="D6" s="143"/>
    </row>
    <row r="7" spans="1:10" x14ac:dyDescent="0.25">
      <c r="A7" s="145" t="s">
        <v>36</v>
      </c>
      <c r="B7" s="145"/>
      <c r="C7" s="145"/>
      <c r="D7" s="145"/>
    </row>
    <row r="8" spans="1:10" x14ac:dyDescent="0.25">
      <c r="A8" s="143" t="s">
        <v>3</v>
      </c>
      <c r="B8" s="143"/>
      <c r="C8" s="143"/>
      <c r="D8" s="143"/>
    </row>
    <row r="9" spans="1:10" ht="15.75" x14ac:dyDescent="0.25">
      <c r="A9" s="2" t="s">
        <v>4</v>
      </c>
      <c r="G9" s="12"/>
    </row>
    <row r="10" spans="1:10" ht="27.75" customHeight="1" x14ac:dyDescent="0.25">
      <c r="A10" s="139" t="s">
        <v>5</v>
      </c>
      <c r="B10" s="139" t="s">
        <v>6</v>
      </c>
      <c r="C10" s="139" t="s">
        <v>7</v>
      </c>
      <c r="D10" s="140" t="s">
        <v>8</v>
      </c>
      <c r="E10" s="139" t="s">
        <v>9</v>
      </c>
      <c r="F10" s="141" t="s">
        <v>10</v>
      </c>
      <c r="G10" s="146" t="s">
        <v>30</v>
      </c>
      <c r="H10" s="149" t="s">
        <v>11</v>
      </c>
      <c r="I10" s="139"/>
      <c r="J10" s="139" t="s">
        <v>12</v>
      </c>
    </row>
    <row r="11" spans="1:10" ht="35.25" customHeight="1" x14ac:dyDescent="0.25">
      <c r="A11" s="139"/>
      <c r="B11" s="139"/>
      <c r="C11" s="139"/>
      <c r="D11" s="140"/>
      <c r="E11" s="139"/>
      <c r="F11" s="141"/>
      <c r="G11" s="147"/>
      <c r="H11" s="11" t="s">
        <v>13</v>
      </c>
      <c r="I11" s="7" t="s">
        <v>15</v>
      </c>
      <c r="J11" s="139"/>
    </row>
    <row r="12" spans="1:10" ht="31.5" customHeight="1" x14ac:dyDescent="0.25">
      <c r="A12" s="139"/>
      <c r="B12" s="139"/>
      <c r="C12" s="139"/>
      <c r="D12" s="140"/>
      <c r="E12" s="139"/>
      <c r="F12" s="141"/>
      <c r="G12" s="148"/>
      <c r="H12" s="11" t="s">
        <v>14</v>
      </c>
      <c r="I12" s="7" t="s">
        <v>16</v>
      </c>
      <c r="J12" s="139"/>
    </row>
    <row r="13" spans="1:10" x14ac:dyDescent="0.25">
      <c r="A13" s="7">
        <v>1</v>
      </c>
      <c r="B13" s="7">
        <v>2</v>
      </c>
      <c r="C13" s="7">
        <v>3</v>
      </c>
      <c r="D13" s="20">
        <v>4</v>
      </c>
      <c r="E13" s="7">
        <v>5</v>
      </c>
      <c r="F13" s="7">
        <v>6</v>
      </c>
      <c r="G13" s="17">
        <v>7</v>
      </c>
      <c r="H13" s="7">
        <v>8</v>
      </c>
      <c r="I13" s="7">
        <v>9</v>
      </c>
      <c r="J13" s="7">
        <v>10</v>
      </c>
    </row>
    <row r="14" spans="1:10" ht="29.25" customHeight="1" x14ac:dyDescent="0.25">
      <c r="A14" s="150" t="s">
        <v>73</v>
      </c>
      <c r="B14" s="151"/>
      <c r="C14" s="151"/>
      <c r="D14" s="151"/>
      <c r="E14" s="151"/>
      <c r="F14" s="151"/>
      <c r="G14" s="151"/>
      <c r="H14" s="151"/>
      <c r="I14" s="151"/>
      <c r="J14" s="152"/>
    </row>
    <row r="15" spans="1:10" x14ac:dyDescent="0.25">
      <c r="A15" s="153" t="s">
        <v>38</v>
      </c>
      <c r="B15" s="153"/>
      <c r="C15" s="153"/>
      <c r="D15" s="153"/>
      <c r="E15" s="153"/>
      <c r="F15" s="153"/>
      <c r="G15" s="153"/>
      <c r="H15" s="153"/>
      <c r="I15" s="153"/>
      <c r="J15" s="153"/>
    </row>
    <row r="16" spans="1:10" ht="26.25" customHeight="1" x14ac:dyDescent="0.25">
      <c r="A16" s="31">
        <v>1</v>
      </c>
      <c r="B16" s="154" t="s">
        <v>37</v>
      </c>
      <c r="C16" s="154"/>
      <c r="D16" s="154"/>
      <c r="E16" s="153"/>
      <c r="F16" s="153"/>
      <c r="G16" s="153"/>
      <c r="H16" s="153"/>
      <c r="I16" s="153"/>
      <c r="J16" s="153"/>
    </row>
    <row r="17" spans="1:10" ht="26.25" customHeight="1" x14ac:dyDescent="0.25">
      <c r="A17" s="124" t="s">
        <v>25</v>
      </c>
      <c r="B17" s="126" t="s">
        <v>40</v>
      </c>
      <c r="C17" s="127" t="s">
        <v>46</v>
      </c>
      <c r="D17" s="10" t="s">
        <v>18</v>
      </c>
      <c r="E17" s="26">
        <v>0</v>
      </c>
      <c r="F17" s="25">
        <v>0</v>
      </c>
      <c r="G17" s="25">
        <v>0</v>
      </c>
      <c r="H17" s="25">
        <v>0</v>
      </c>
      <c r="I17" s="25">
        <v>0</v>
      </c>
      <c r="J17" s="23"/>
    </row>
    <row r="18" spans="1:10" ht="26.25" customHeight="1" x14ac:dyDescent="0.25">
      <c r="A18" s="124"/>
      <c r="B18" s="126"/>
      <c r="C18" s="127"/>
      <c r="D18" s="10" t="s">
        <v>20</v>
      </c>
      <c r="E18" s="26">
        <v>1253.5999999999999</v>
      </c>
      <c r="F18" s="25">
        <v>1253.5999999999999</v>
      </c>
      <c r="G18" s="25">
        <v>1253.5999999999999</v>
      </c>
      <c r="H18" s="25">
        <v>0</v>
      </c>
      <c r="I18" s="38">
        <f>G18/F18*100</f>
        <v>100</v>
      </c>
      <c r="J18" s="128" t="s">
        <v>76</v>
      </c>
    </row>
    <row r="19" spans="1:10" ht="36.75" customHeight="1" x14ac:dyDescent="0.25">
      <c r="A19" s="124"/>
      <c r="B19" s="126"/>
      <c r="C19" s="127"/>
      <c r="D19" s="10" t="s">
        <v>21</v>
      </c>
      <c r="E19" s="26">
        <v>1253.9000000000001</v>
      </c>
      <c r="F19" s="25">
        <v>1253.9000000000001</v>
      </c>
      <c r="G19" s="25">
        <v>1253.9000000000001</v>
      </c>
      <c r="H19" s="25">
        <v>10072.5</v>
      </c>
      <c r="I19" s="38">
        <f>G19/F19*100</f>
        <v>100</v>
      </c>
      <c r="J19" s="129"/>
    </row>
    <row r="20" spans="1:10" ht="39.75" customHeight="1" x14ac:dyDescent="0.25">
      <c r="A20" s="124"/>
      <c r="B20" s="126"/>
      <c r="C20" s="127"/>
      <c r="D20" s="10" t="s">
        <v>22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8"/>
    </row>
    <row r="21" spans="1:10" ht="38.25" customHeight="1" x14ac:dyDescent="0.25">
      <c r="A21" s="124" t="s">
        <v>26</v>
      </c>
      <c r="B21" s="126" t="s">
        <v>41</v>
      </c>
      <c r="C21" s="130" t="s">
        <v>46</v>
      </c>
      <c r="D21" s="10" t="s">
        <v>18</v>
      </c>
      <c r="E21" s="34">
        <v>0</v>
      </c>
      <c r="F21" s="31">
        <v>0</v>
      </c>
      <c r="G21" s="31">
        <v>0</v>
      </c>
      <c r="H21" s="31">
        <v>0</v>
      </c>
      <c r="I21" s="31">
        <v>0</v>
      </c>
      <c r="J21" s="16"/>
    </row>
    <row r="22" spans="1:10" ht="27" customHeight="1" x14ac:dyDescent="0.25">
      <c r="A22" s="124"/>
      <c r="B22" s="126"/>
      <c r="C22" s="130"/>
      <c r="D22" s="10" t="s">
        <v>20</v>
      </c>
      <c r="E22" s="26">
        <v>0</v>
      </c>
      <c r="F22" s="25">
        <v>0</v>
      </c>
      <c r="G22" s="25">
        <v>0</v>
      </c>
      <c r="H22" s="9">
        <v>0</v>
      </c>
      <c r="I22" s="9">
        <v>0</v>
      </c>
      <c r="J22" s="9" t="s">
        <v>19</v>
      </c>
    </row>
    <row r="23" spans="1:10" ht="25.5" x14ac:dyDescent="0.25">
      <c r="A23" s="124"/>
      <c r="B23" s="126"/>
      <c r="C23" s="130"/>
      <c r="D23" s="10" t="s">
        <v>21</v>
      </c>
      <c r="E23" s="26">
        <v>19746.099999999999</v>
      </c>
      <c r="F23" s="25">
        <v>19746.099999999999</v>
      </c>
      <c r="G23" s="25">
        <v>2980</v>
      </c>
      <c r="H23" s="9">
        <v>16766.099999999999</v>
      </c>
      <c r="I23" s="38">
        <f>G23/F23*100</f>
        <v>15.09158770592674</v>
      </c>
      <c r="J23" s="9" t="s">
        <v>19</v>
      </c>
    </row>
    <row r="24" spans="1:10" ht="38.25" x14ac:dyDescent="0.25">
      <c r="A24" s="124"/>
      <c r="B24" s="126"/>
      <c r="C24" s="130"/>
      <c r="D24" s="10" t="s">
        <v>22</v>
      </c>
      <c r="E24" s="26">
        <v>0</v>
      </c>
      <c r="F24" s="25">
        <v>0</v>
      </c>
      <c r="G24" s="25">
        <v>0</v>
      </c>
      <c r="H24" s="9">
        <v>0</v>
      </c>
      <c r="I24" s="9">
        <v>0</v>
      </c>
      <c r="J24" s="9" t="s">
        <v>19</v>
      </c>
    </row>
    <row r="25" spans="1:10" ht="38.25" customHeight="1" x14ac:dyDescent="0.25">
      <c r="A25" s="124" t="s">
        <v>67</v>
      </c>
      <c r="B25" s="126" t="s">
        <v>68</v>
      </c>
      <c r="C25" s="130" t="s">
        <v>46</v>
      </c>
      <c r="D25" s="69" t="s">
        <v>18</v>
      </c>
      <c r="E25" s="34">
        <v>0</v>
      </c>
      <c r="F25" s="31">
        <v>0</v>
      </c>
      <c r="G25" s="31">
        <v>0</v>
      </c>
      <c r="H25" s="31">
        <v>0</v>
      </c>
      <c r="I25" s="31">
        <v>0</v>
      </c>
      <c r="J25" s="16"/>
    </row>
    <row r="26" spans="1:10" ht="27.75" customHeight="1" x14ac:dyDescent="0.25">
      <c r="A26" s="124"/>
      <c r="B26" s="126"/>
      <c r="C26" s="130"/>
      <c r="D26" s="69" t="s">
        <v>20</v>
      </c>
      <c r="E26" s="70">
        <v>0</v>
      </c>
      <c r="F26" s="71">
        <v>0</v>
      </c>
      <c r="G26" s="71">
        <v>0</v>
      </c>
      <c r="H26" s="9">
        <v>0</v>
      </c>
      <c r="I26" s="9">
        <v>0</v>
      </c>
      <c r="J26" s="9" t="s">
        <v>19</v>
      </c>
    </row>
    <row r="27" spans="1:10" ht="25.5" x14ac:dyDescent="0.25">
      <c r="A27" s="124"/>
      <c r="B27" s="126"/>
      <c r="C27" s="130"/>
      <c r="D27" s="69" t="s">
        <v>21</v>
      </c>
      <c r="E27" s="70">
        <v>0</v>
      </c>
      <c r="F27" s="71">
        <v>0</v>
      </c>
      <c r="G27" s="71">
        <v>0</v>
      </c>
      <c r="H27" s="9">
        <v>0</v>
      </c>
      <c r="I27" s="9">
        <v>0</v>
      </c>
      <c r="J27" s="9" t="s">
        <v>19</v>
      </c>
    </row>
    <row r="28" spans="1:10" ht="38.25" x14ac:dyDescent="0.25">
      <c r="A28" s="124"/>
      <c r="B28" s="126"/>
      <c r="C28" s="130"/>
      <c r="D28" s="69" t="s">
        <v>22</v>
      </c>
      <c r="E28" s="70">
        <v>0</v>
      </c>
      <c r="F28" s="71">
        <v>0</v>
      </c>
      <c r="G28" s="71">
        <v>0</v>
      </c>
      <c r="H28" s="9">
        <v>0</v>
      </c>
      <c r="I28" s="9">
        <v>0</v>
      </c>
      <c r="J28" s="9" t="s">
        <v>19</v>
      </c>
    </row>
    <row r="29" spans="1:10" ht="38.25" customHeight="1" x14ac:dyDescent="0.25">
      <c r="A29" s="124" t="s">
        <v>69</v>
      </c>
      <c r="B29" s="126" t="s">
        <v>70</v>
      </c>
      <c r="C29" s="130" t="s">
        <v>46</v>
      </c>
      <c r="D29" s="69" t="s">
        <v>18</v>
      </c>
      <c r="E29" s="34">
        <v>0</v>
      </c>
      <c r="F29" s="31">
        <v>0</v>
      </c>
      <c r="G29" s="31">
        <v>0</v>
      </c>
      <c r="H29" s="31">
        <v>0</v>
      </c>
      <c r="I29" s="31">
        <v>0</v>
      </c>
      <c r="J29" s="16"/>
    </row>
    <row r="30" spans="1:10" ht="27" customHeight="1" x14ac:dyDescent="0.25">
      <c r="A30" s="124"/>
      <c r="B30" s="126"/>
      <c r="C30" s="130"/>
      <c r="D30" s="69" t="s">
        <v>20</v>
      </c>
      <c r="E30" s="70">
        <v>0</v>
      </c>
      <c r="F30" s="71">
        <v>0</v>
      </c>
      <c r="G30" s="71">
        <v>0</v>
      </c>
      <c r="H30" s="9">
        <v>0</v>
      </c>
      <c r="I30" s="9">
        <v>0</v>
      </c>
      <c r="J30" s="9" t="s">
        <v>19</v>
      </c>
    </row>
    <row r="31" spans="1:10" ht="25.5" x14ac:dyDescent="0.25">
      <c r="A31" s="124"/>
      <c r="B31" s="126"/>
      <c r="C31" s="130"/>
      <c r="D31" s="69" t="s">
        <v>21</v>
      </c>
      <c r="E31" s="70">
        <v>0</v>
      </c>
      <c r="F31" s="71">
        <v>0</v>
      </c>
      <c r="G31" s="71">
        <v>0</v>
      </c>
      <c r="H31" s="9">
        <v>0</v>
      </c>
      <c r="I31" s="9">
        <v>0</v>
      </c>
      <c r="J31" s="9" t="s">
        <v>19</v>
      </c>
    </row>
    <row r="32" spans="1:10" ht="38.25" x14ac:dyDescent="0.25">
      <c r="A32" s="124"/>
      <c r="B32" s="126"/>
      <c r="C32" s="130"/>
      <c r="D32" s="69" t="s">
        <v>22</v>
      </c>
      <c r="E32" s="70">
        <v>0</v>
      </c>
      <c r="F32" s="71">
        <v>0</v>
      </c>
      <c r="G32" s="71">
        <v>0</v>
      </c>
      <c r="H32" s="9">
        <v>0</v>
      </c>
      <c r="I32" s="9">
        <v>0</v>
      </c>
      <c r="J32" s="9" t="s">
        <v>19</v>
      </c>
    </row>
    <row r="33" spans="1:10" ht="38.25" customHeight="1" x14ac:dyDescent="0.25">
      <c r="A33" s="124" t="s">
        <v>71</v>
      </c>
      <c r="B33" s="126" t="s">
        <v>72</v>
      </c>
      <c r="C33" s="130" t="s">
        <v>46</v>
      </c>
      <c r="D33" s="69" t="s">
        <v>18</v>
      </c>
      <c r="E33" s="34">
        <v>0</v>
      </c>
      <c r="F33" s="31">
        <v>0</v>
      </c>
      <c r="G33" s="31">
        <v>0</v>
      </c>
      <c r="H33" s="31">
        <v>0</v>
      </c>
      <c r="I33" s="31">
        <v>0</v>
      </c>
      <c r="J33" s="16"/>
    </row>
    <row r="34" spans="1:10" ht="25.5" customHeight="1" x14ac:dyDescent="0.25">
      <c r="A34" s="124"/>
      <c r="B34" s="126"/>
      <c r="C34" s="130"/>
      <c r="D34" s="69" t="s">
        <v>20</v>
      </c>
      <c r="E34" s="70">
        <v>0</v>
      </c>
      <c r="F34" s="71">
        <v>0</v>
      </c>
      <c r="G34" s="71">
        <v>0</v>
      </c>
      <c r="H34" s="9">
        <v>0</v>
      </c>
      <c r="I34" s="9">
        <v>0</v>
      </c>
      <c r="J34" s="9" t="s">
        <v>19</v>
      </c>
    </row>
    <row r="35" spans="1:10" ht="25.5" x14ac:dyDescent="0.25">
      <c r="A35" s="124"/>
      <c r="B35" s="126"/>
      <c r="C35" s="130"/>
      <c r="D35" s="69" t="s">
        <v>21</v>
      </c>
      <c r="E35" s="70">
        <v>0</v>
      </c>
      <c r="F35" s="71">
        <v>0</v>
      </c>
      <c r="G35" s="71">
        <v>0</v>
      </c>
      <c r="H35" s="9">
        <v>0</v>
      </c>
      <c r="I35" s="9">
        <v>0</v>
      </c>
      <c r="J35" s="9" t="s">
        <v>19</v>
      </c>
    </row>
    <row r="36" spans="1:10" ht="38.25" x14ac:dyDescent="0.25">
      <c r="A36" s="124"/>
      <c r="B36" s="126"/>
      <c r="C36" s="130"/>
      <c r="D36" s="69" t="s">
        <v>22</v>
      </c>
      <c r="E36" s="70">
        <v>0</v>
      </c>
      <c r="F36" s="71">
        <v>0</v>
      </c>
      <c r="G36" s="71">
        <v>0</v>
      </c>
      <c r="H36" s="9">
        <v>0</v>
      </c>
      <c r="I36" s="9">
        <v>0</v>
      </c>
      <c r="J36" s="9" t="s">
        <v>19</v>
      </c>
    </row>
    <row r="37" spans="1:10" ht="25.5" x14ac:dyDescent="0.25">
      <c r="A37" s="68"/>
      <c r="B37" s="168" t="s">
        <v>17</v>
      </c>
      <c r="C37" s="171"/>
      <c r="D37" s="69" t="s">
        <v>18</v>
      </c>
      <c r="E37" s="70">
        <v>0</v>
      </c>
      <c r="F37" s="71">
        <v>0</v>
      </c>
      <c r="G37" s="71">
        <v>0</v>
      </c>
      <c r="H37" s="9">
        <v>0</v>
      </c>
      <c r="I37" s="9">
        <v>0</v>
      </c>
      <c r="J37" s="9"/>
    </row>
    <row r="38" spans="1:10" ht="38.25" x14ac:dyDescent="0.25">
      <c r="A38" s="68"/>
      <c r="B38" s="169"/>
      <c r="C38" s="172"/>
      <c r="D38" s="69" t="s">
        <v>20</v>
      </c>
      <c r="E38" s="70">
        <v>0</v>
      </c>
      <c r="F38" s="71">
        <v>0</v>
      </c>
      <c r="G38" s="71">
        <v>0</v>
      </c>
      <c r="H38" s="9">
        <v>0</v>
      </c>
      <c r="I38" s="9">
        <v>0</v>
      </c>
      <c r="J38" s="9"/>
    </row>
    <row r="39" spans="1:10" ht="25.5" x14ac:dyDescent="0.25">
      <c r="A39" s="68"/>
      <c r="B39" s="169"/>
      <c r="C39" s="172"/>
      <c r="D39" s="69" t="s">
        <v>21</v>
      </c>
      <c r="E39" s="34"/>
      <c r="F39" s="31"/>
      <c r="G39" s="31"/>
      <c r="H39" s="72"/>
      <c r="I39" s="72"/>
      <c r="J39" s="72" t="s">
        <v>19</v>
      </c>
    </row>
    <row r="40" spans="1:10" ht="38.25" x14ac:dyDescent="0.25">
      <c r="A40" s="33"/>
      <c r="B40" s="170"/>
      <c r="C40" s="173"/>
      <c r="D40" s="69" t="s">
        <v>22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4"/>
    </row>
    <row r="41" spans="1:10" ht="26.25" thickBot="1" x14ac:dyDescent="0.3">
      <c r="A41" s="175" t="s">
        <v>31</v>
      </c>
      <c r="B41" s="175"/>
      <c r="C41" s="175"/>
      <c r="D41" s="32" t="s">
        <v>18</v>
      </c>
      <c r="E41" s="95">
        <v>0</v>
      </c>
      <c r="F41" s="95">
        <v>0</v>
      </c>
      <c r="G41" s="95">
        <v>0</v>
      </c>
      <c r="H41" s="96">
        <v>0</v>
      </c>
      <c r="I41" s="96">
        <v>0</v>
      </c>
      <c r="J41" s="73" t="s">
        <v>19</v>
      </c>
    </row>
    <row r="42" spans="1:10" ht="39" thickBot="1" x14ac:dyDescent="0.3">
      <c r="A42" s="176"/>
      <c r="B42" s="176"/>
      <c r="C42" s="176"/>
      <c r="D42" s="20" t="s">
        <v>20</v>
      </c>
      <c r="E42" s="97">
        <v>1253.5999999999999</v>
      </c>
      <c r="F42" s="97">
        <v>1253.5999999999999</v>
      </c>
      <c r="G42" s="97">
        <v>1253.5999999999999</v>
      </c>
      <c r="H42" s="98">
        <v>0</v>
      </c>
      <c r="I42" s="38">
        <f>G42/F42*100</f>
        <v>100</v>
      </c>
      <c r="J42" s="22" t="s">
        <v>19</v>
      </c>
    </row>
    <row r="43" spans="1:10" ht="26.25" thickBot="1" x14ac:dyDescent="0.3">
      <c r="A43" s="176"/>
      <c r="B43" s="176"/>
      <c r="C43" s="176"/>
      <c r="D43" s="20" t="s">
        <v>21</v>
      </c>
      <c r="E43" s="97">
        <v>21000</v>
      </c>
      <c r="F43" s="97">
        <v>21000</v>
      </c>
      <c r="G43" s="97">
        <v>4233.8999999999996</v>
      </c>
      <c r="H43" s="98">
        <v>16766.099999999999</v>
      </c>
      <c r="I43" s="38">
        <f>G43/F43*100</f>
        <v>20.161428571428569</v>
      </c>
      <c r="J43" s="22" t="s">
        <v>19</v>
      </c>
    </row>
    <row r="44" spans="1:10" ht="39" thickBot="1" x14ac:dyDescent="0.3">
      <c r="A44" s="176"/>
      <c r="B44" s="176"/>
      <c r="C44" s="176"/>
      <c r="D44" s="20" t="s">
        <v>22</v>
      </c>
      <c r="E44" s="97">
        <v>0</v>
      </c>
      <c r="F44" s="97">
        <v>0</v>
      </c>
      <c r="G44" s="97">
        <v>0</v>
      </c>
      <c r="H44" s="98">
        <v>0</v>
      </c>
      <c r="I44" s="98">
        <v>0</v>
      </c>
      <c r="J44" s="22" t="s">
        <v>19</v>
      </c>
    </row>
    <row r="45" spans="1:10" ht="15.75" thickBot="1" x14ac:dyDescent="0.3">
      <c r="A45" s="161" t="s">
        <v>53</v>
      </c>
      <c r="B45" s="161"/>
      <c r="C45" s="161"/>
      <c r="D45" s="161"/>
      <c r="E45" s="161"/>
      <c r="F45" s="161"/>
      <c r="G45" s="161"/>
      <c r="H45" s="161"/>
      <c r="I45" s="161"/>
      <c r="J45" s="161"/>
    </row>
    <row r="46" spans="1:10" ht="15" customHeight="1" x14ac:dyDescent="0.25">
      <c r="A46" s="165" t="s">
        <v>39</v>
      </c>
      <c r="B46" s="166"/>
      <c r="C46" s="166"/>
      <c r="D46" s="166"/>
      <c r="E46" s="166"/>
      <c r="F46" s="166"/>
      <c r="G46" s="166"/>
      <c r="H46" s="166"/>
      <c r="I46" s="166"/>
      <c r="J46" s="167"/>
    </row>
    <row r="47" spans="1:10" ht="22.5" customHeight="1" x14ac:dyDescent="0.25">
      <c r="A47" s="162" t="s">
        <v>66</v>
      </c>
      <c r="B47" s="163"/>
      <c r="C47" s="163"/>
      <c r="D47" s="163"/>
      <c r="E47" s="163"/>
      <c r="F47" s="163"/>
      <c r="G47" s="163"/>
      <c r="H47" s="163"/>
      <c r="I47" s="163"/>
      <c r="J47" s="164"/>
    </row>
    <row r="48" spans="1:10" ht="18" customHeight="1" x14ac:dyDescent="0.25">
      <c r="A48" s="131" t="s">
        <v>25</v>
      </c>
      <c r="B48" s="133" t="s">
        <v>47</v>
      </c>
      <c r="C48" s="135" t="s">
        <v>48</v>
      </c>
      <c r="D48" s="10" t="s">
        <v>49</v>
      </c>
      <c r="E48" s="89">
        <v>9913.6</v>
      </c>
      <c r="F48" s="89">
        <v>9913.6</v>
      </c>
      <c r="G48" s="50">
        <v>0</v>
      </c>
      <c r="H48" s="50">
        <f>F48-G48</f>
        <v>9913.6</v>
      </c>
      <c r="I48" s="50">
        <v>0</v>
      </c>
      <c r="J48" s="117" t="s">
        <v>50</v>
      </c>
    </row>
    <row r="49" spans="1:10" ht="24" customHeight="1" x14ac:dyDescent="0.25">
      <c r="A49" s="132"/>
      <c r="B49" s="134"/>
      <c r="C49" s="136"/>
      <c r="D49" s="37" t="s">
        <v>18</v>
      </c>
      <c r="E49" s="40">
        <v>0</v>
      </c>
      <c r="F49" s="44">
        <v>0</v>
      </c>
      <c r="G49" s="39">
        <v>0</v>
      </c>
      <c r="H49" s="39">
        <v>0</v>
      </c>
      <c r="I49" s="39">
        <v>0</v>
      </c>
      <c r="J49" s="118"/>
    </row>
    <row r="50" spans="1:10" ht="39.75" customHeight="1" x14ac:dyDescent="0.25">
      <c r="A50" s="132"/>
      <c r="B50" s="134"/>
      <c r="C50" s="136"/>
      <c r="D50" s="37" t="s">
        <v>20</v>
      </c>
      <c r="E50" s="31">
        <v>8922.2000000000007</v>
      </c>
      <c r="F50" s="31">
        <v>8922.2000000000007</v>
      </c>
      <c r="G50" s="39">
        <v>0</v>
      </c>
      <c r="H50" s="38">
        <f>F50-G50</f>
        <v>8922.2000000000007</v>
      </c>
      <c r="I50" s="39">
        <v>0</v>
      </c>
      <c r="J50" s="118"/>
    </row>
    <row r="51" spans="1:10" ht="17.25" customHeight="1" x14ac:dyDescent="0.25">
      <c r="A51" s="174"/>
      <c r="B51" s="138"/>
      <c r="C51" s="137"/>
      <c r="D51" s="37" t="s">
        <v>21</v>
      </c>
      <c r="E51" s="31">
        <v>991.4</v>
      </c>
      <c r="F51" s="31">
        <v>991.4</v>
      </c>
      <c r="G51" s="39">
        <v>0</v>
      </c>
      <c r="H51" s="38">
        <f>F51-G51</f>
        <v>991.4</v>
      </c>
      <c r="I51" s="39">
        <v>0</v>
      </c>
      <c r="J51" s="119"/>
    </row>
    <row r="52" spans="1:10" ht="17.25" customHeight="1" x14ac:dyDescent="0.25">
      <c r="A52" s="131" t="s">
        <v>26</v>
      </c>
      <c r="B52" s="133" t="s">
        <v>51</v>
      </c>
      <c r="C52" s="135" t="s">
        <v>48</v>
      </c>
      <c r="D52" s="49" t="s">
        <v>49</v>
      </c>
      <c r="E52" s="93">
        <f>E53+E54+E55</f>
        <v>1910.1999999999998</v>
      </c>
      <c r="F52" s="93">
        <f>F53+F54+F55</f>
        <v>1917.9</v>
      </c>
      <c r="G52" s="93">
        <f>G53+G54</f>
        <v>1917.741</v>
      </c>
      <c r="H52" s="50">
        <f>F52-G52</f>
        <v>0.1590000000001055</v>
      </c>
      <c r="I52" s="50">
        <f>G52/F52*100</f>
        <v>99.991709682465185</v>
      </c>
      <c r="J52" s="117"/>
    </row>
    <row r="53" spans="1:10" ht="30.75" customHeight="1" x14ac:dyDescent="0.25">
      <c r="A53" s="132"/>
      <c r="B53" s="134"/>
      <c r="C53" s="136"/>
      <c r="D53" s="37" t="s">
        <v>18</v>
      </c>
      <c r="E53" s="99">
        <v>1463.1</v>
      </c>
      <c r="F53" s="99">
        <v>1469</v>
      </c>
      <c r="G53" s="90">
        <v>1468.9079999999999</v>
      </c>
      <c r="H53" s="38">
        <f>F53-G53</f>
        <v>9.2000000000098225E-2</v>
      </c>
      <c r="I53" s="38">
        <f>G53/F53*100</f>
        <v>99.993737236215111</v>
      </c>
      <c r="J53" s="118"/>
    </row>
    <row r="54" spans="1:10" ht="40.5" customHeight="1" x14ac:dyDescent="0.25">
      <c r="A54" s="132"/>
      <c r="B54" s="134"/>
      <c r="C54" s="136"/>
      <c r="D54" s="43" t="s">
        <v>52</v>
      </c>
      <c r="E54" s="29">
        <v>447.1</v>
      </c>
      <c r="F54" s="46">
        <v>448.9</v>
      </c>
      <c r="G54" s="38">
        <v>448.83300000000003</v>
      </c>
      <c r="H54" s="38">
        <f>F54-G54</f>
        <v>6.6999999999950433E-2</v>
      </c>
      <c r="I54" s="38">
        <f>G54/F54*100</f>
        <v>99.985074626865682</v>
      </c>
      <c r="J54" s="118"/>
    </row>
    <row r="55" spans="1:10" ht="76.5" customHeight="1" x14ac:dyDescent="0.25">
      <c r="A55" s="132"/>
      <c r="B55" s="134"/>
      <c r="C55" s="136"/>
      <c r="D55" s="42" t="s">
        <v>21</v>
      </c>
      <c r="E55" s="41">
        <v>0</v>
      </c>
      <c r="F55" s="45">
        <v>0</v>
      </c>
      <c r="G55" s="41">
        <v>0</v>
      </c>
      <c r="H55" s="41">
        <v>0</v>
      </c>
      <c r="I55" s="41">
        <v>0</v>
      </c>
      <c r="J55" s="118"/>
    </row>
    <row r="56" spans="1:10" ht="26.25" customHeight="1" x14ac:dyDescent="0.25">
      <c r="A56" s="131" t="s">
        <v>67</v>
      </c>
      <c r="B56" s="192" t="s">
        <v>87</v>
      </c>
      <c r="C56" s="135" t="s">
        <v>48</v>
      </c>
      <c r="D56" s="94" t="s">
        <v>49</v>
      </c>
      <c r="E56" s="93">
        <f>E57+E58+E59</f>
        <v>0</v>
      </c>
      <c r="F56" s="93">
        <f>F57+F58+F59</f>
        <v>734.45399999999995</v>
      </c>
      <c r="G56" s="93">
        <f>G57+G58+G59</f>
        <v>734.45399999999995</v>
      </c>
      <c r="H56" s="50">
        <f>F56-G56</f>
        <v>0</v>
      </c>
      <c r="I56" s="50">
        <f>G56/F56*100</f>
        <v>100</v>
      </c>
      <c r="J56" s="117"/>
    </row>
    <row r="57" spans="1:10" ht="25.5" customHeight="1" x14ac:dyDescent="0.25">
      <c r="A57" s="132"/>
      <c r="B57" s="193"/>
      <c r="C57" s="136"/>
      <c r="D57" s="37" t="s">
        <v>18</v>
      </c>
      <c r="E57" s="99">
        <v>0</v>
      </c>
      <c r="F57" s="99">
        <v>734.45399999999995</v>
      </c>
      <c r="G57" s="90">
        <v>734.45399999999995</v>
      </c>
      <c r="H57" s="38">
        <f>F57-G57</f>
        <v>0</v>
      </c>
      <c r="I57" s="38">
        <f>G57/F57*100</f>
        <v>100</v>
      </c>
      <c r="J57" s="118"/>
    </row>
    <row r="58" spans="1:10" ht="40.5" customHeight="1" x14ac:dyDescent="0.25">
      <c r="A58" s="132"/>
      <c r="B58" s="193"/>
      <c r="C58" s="136"/>
      <c r="D58" s="37" t="s">
        <v>20</v>
      </c>
      <c r="E58" s="87">
        <v>0</v>
      </c>
      <c r="F58" s="87">
        <v>0</v>
      </c>
      <c r="G58" s="38">
        <v>0</v>
      </c>
      <c r="H58" s="38">
        <v>0</v>
      </c>
      <c r="I58" s="38">
        <v>0</v>
      </c>
      <c r="J58" s="118"/>
    </row>
    <row r="59" spans="1:10" ht="24.75" customHeight="1" x14ac:dyDescent="0.25">
      <c r="A59" s="132"/>
      <c r="B59" s="193"/>
      <c r="C59" s="136"/>
      <c r="D59" s="107" t="s">
        <v>21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119"/>
    </row>
    <row r="60" spans="1:10" ht="24.75" customHeight="1" x14ac:dyDescent="0.25">
      <c r="A60" s="124" t="s">
        <v>69</v>
      </c>
      <c r="B60" s="122" t="s">
        <v>86</v>
      </c>
      <c r="C60" s="120" t="s">
        <v>88</v>
      </c>
      <c r="D60" s="94" t="s">
        <v>49</v>
      </c>
      <c r="E60" s="93">
        <f>SUM(E61:E63)</f>
        <v>0</v>
      </c>
      <c r="F60" s="93">
        <f>F63+F62+F61</f>
        <v>1.3</v>
      </c>
      <c r="G60" s="93">
        <f>G61+G62+G63</f>
        <v>0</v>
      </c>
      <c r="H60" s="50">
        <f>F60-G60</f>
        <v>1.3</v>
      </c>
      <c r="I60" s="50">
        <f>G60/F60*100</f>
        <v>0</v>
      </c>
      <c r="J60" s="100"/>
    </row>
    <row r="61" spans="1:10" ht="24.75" customHeight="1" x14ac:dyDescent="0.25">
      <c r="A61" s="125"/>
      <c r="B61" s="123"/>
      <c r="C61" s="121"/>
      <c r="D61" s="37" t="s">
        <v>18</v>
      </c>
      <c r="E61" s="47">
        <v>0</v>
      </c>
      <c r="F61" s="112">
        <v>0</v>
      </c>
      <c r="G61" s="90">
        <v>0</v>
      </c>
      <c r="H61" s="38">
        <v>0</v>
      </c>
      <c r="I61" s="90">
        <v>0</v>
      </c>
      <c r="J61" s="100"/>
    </row>
    <row r="62" spans="1:10" ht="36.75" customHeight="1" x14ac:dyDescent="0.25">
      <c r="A62" s="125"/>
      <c r="B62" s="123"/>
      <c r="C62" s="121"/>
      <c r="D62" s="37" t="s">
        <v>20</v>
      </c>
      <c r="E62" s="91">
        <v>0</v>
      </c>
      <c r="F62" s="90">
        <v>1.3</v>
      </c>
      <c r="G62" s="90">
        <v>0</v>
      </c>
      <c r="H62" s="90">
        <f>F62-G62</f>
        <v>1.3</v>
      </c>
      <c r="I62" s="90">
        <v>0</v>
      </c>
      <c r="J62" s="100"/>
    </row>
    <row r="63" spans="1:10" ht="32.25" customHeight="1" x14ac:dyDescent="0.25">
      <c r="A63" s="125"/>
      <c r="B63" s="123"/>
      <c r="C63" s="121"/>
      <c r="D63" s="88" t="s">
        <v>21</v>
      </c>
      <c r="E63" s="47">
        <v>0</v>
      </c>
      <c r="F63" s="114">
        <v>0</v>
      </c>
      <c r="G63" s="115">
        <v>0</v>
      </c>
      <c r="H63" s="116">
        <f>F63-G63</f>
        <v>0</v>
      </c>
      <c r="I63" s="113">
        <v>0</v>
      </c>
      <c r="J63" s="100"/>
    </row>
    <row r="64" spans="1:10" ht="17.25" customHeight="1" x14ac:dyDescent="0.25">
      <c r="A64" s="158" t="s">
        <v>17</v>
      </c>
      <c r="B64" s="159"/>
      <c r="C64" s="160"/>
      <c r="D64" s="101" t="s">
        <v>49</v>
      </c>
      <c r="E64" s="102">
        <f>E65+E66+E67</f>
        <v>11823.800000000001</v>
      </c>
      <c r="F64" s="102">
        <f>F65+F66+F67</f>
        <v>12567.253999999999</v>
      </c>
      <c r="G64" s="102">
        <f>G65+G66+G67</f>
        <v>2652.1950000000002</v>
      </c>
      <c r="H64" s="102">
        <f>F64-G64</f>
        <v>9915.0589999999993</v>
      </c>
      <c r="I64" s="105">
        <f>G64/F64*100</f>
        <v>21.104013653261088</v>
      </c>
      <c r="J64" s="177" t="s">
        <v>19</v>
      </c>
    </row>
    <row r="65" spans="1:10" ht="24" customHeight="1" x14ac:dyDescent="0.25">
      <c r="A65" s="158"/>
      <c r="B65" s="159"/>
      <c r="C65" s="160"/>
      <c r="D65" s="37" t="s">
        <v>18</v>
      </c>
      <c r="E65" s="47">
        <f>E49+E53+E57</f>
        <v>1463.1</v>
      </c>
      <c r="F65" s="47">
        <f>F49+F53+F57</f>
        <v>2203.4539999999997</v>
      </c>
      <c r="G65" s="47">
        <f>G49+G53+G57</f>
        <v>2203.3620000000001</v>
      </c>
      <c r="H65" s="47">
        <f>H49+H53+H57</f>
        <v>9.2000000000098225E-2</v>
      </c>
      <c r="I65" s="47">
        <v>0</v>
      </c>
      <c r="J65" s="177"/>
    </row>
    <row r="66" spans="1:10" ht="38.25" customHeight="1" x14ac:dyDescent="0.25">
      <c r="A66" s="158"/>
      <c r="B66" s="159"/>
      <c r="C66" s="160"/>
      <c r="D66" s="43" t="s">
        <v>52</v>
      </c>
      <c r="E66" s="47">
        <f>E50+E54+E58+E62</f>
        <v>9369.3000000000011</v>
      </c>
      <c r="F66" s="47">
        <f>F50+F54+F58+F62</f>
        <v>9372.4</v>
      </c>
      <c r="G66" s="47">
        <f>G50+G54+G58+G62</f>
        <v>448.83300000000003</v>
      </c>
      <c r="H66" s="47">
        <f>H50+H54+H58+H62</f>
        <v>8923.5669999999991</v>
      </c>
      <c r="I66" s="47">
        <v>0</v>
      </c>
      <c r="J66" s="177"/>
    </row>
    <row r="67" spans="1:10" ht="17.25" customHeight="1" x14ac:dyDescent="0.25">
      <c r="A67" s="158"/>
      <c r="B67" s="159"/>
      <c r="C67" s="160"/>
      <c r="D67" s="42" t="s">
        <v>21</v>
      </c>
      <c r="E67" s="48">
        <f>E51+E55+E59+E63</f>
        <v>991.4</v>
      </c>
      <c r="F67" s="48">
        <f>F51+F55+F59</f>
        <v>991.4</v>
      </c>
      <c r="G67" s="48">
        <f>G51+G55+G59</f>
        <v>0</v>
      </c>
      <c r="H67" s="48">
        <f>H51+H55+H59</f>
        <v>991.4</v>
      </c>
      <c r="I67" s="48">
        <v>0</v>
      </c>
      <c r="J67" s="178"/>
    </row>
    <row r="68" spans="1:10" ht="17.25" customHeight="1" x14ac:dyDescent="0.25">
      <c r="A68" s="179" t="s">
        <v>54</v>
      </c>
      <c r="B68" s="180"/>
      <c r="C68" s="180"/>
      <c r="D68" s="180"/>
      <c r="E68" s="180"/>
      <c r="F68" s="180"/>
      <c r="G68" s="180"/>
      <c r="H68" s="180"/>
      <c r="I68" s="180"/>
      <c r="J68" s="181"/>
    </row>
    <row r="69" spans="1:10" ht="17.25" customHeight="1" x14ac:dyDescent="0.25">
      <c r="A69" s="188" t="s">
        <v>55</v>
      </c>
      <c r="B69" s="185" t="s">
        <v>57</v>
      </c>
      <c r="C69" s="135" t="s">
        <v>48</v>
      </c>
      <c r="D69" s="49" t="s">
        <v>49</v>
      </c>
      <c r="E69" s="50">
        <f>E70+E71+E72</f>
        <v>109268.5</v>
      </c>
      <c r="F69" s="50">
        <f>F70+F71+F72</f>
        <v>109268.5</v>
      </c>
      <c r="G69" s="50">
        <f>G70+G71+G72</f>
        <v>0</v>
      </c>
      <c r="H69" s="50">
        <f>H70+H71+H72</f>
        <v>109268.5</v>
      </c>
      <c r="I69" s="50">
        <f>G69/F69*100</f>
        <v>0</v>
      </c>
      <c r="J69" s="155" t="s">
        <v>79</v>
      </c>
    </row>
    <row r="70" spans="1:10" ht="25.5" customHeight="1" x14ac:dyDescent="0.25">
      <c r="A70" s="189"/>
      <c r="B70" s="186"/>
      <c r="C70" s="136"/>
      <c r="D70" s="37" t="s">
        <v>18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156"/>
    </row>
    <row r="71" spans="1:10" ht="42" customHeight="1" x14ac:dyDescent="0.25">
      <c r="A71" s="189"/>
      <c r="B71" s="186"/>
      <c r="C71" s="136"/>
      <c r="D71" s="43" t="s">
        <v>52</v>
      </c>
      <c r="E71" s="38">
        <v>98344.3</v>
      </c>
      <c r="F71" s="38">
        <v>98344.3</v>
      </c>
      <c r="G71" s="38">
        <v>0</v>
      </c>
      <c r="H71" s="38">
        <f>F71-G71</f>
        <v>98344.3</v>
      </c>
      <c r="I71" s="38">
        <f>G71/F71*100</f>
        <v>0</v>
      </c>
      <c r="J71" s="156"/>
    </row>
    <row r="72" spans="1:10" ht="69" customHeight="1" x14ac:dyDescent="0.25">
      <c r="A72" s="190"/>
      <c r="B72" s="187"/>
      <c r="C72" s="191"/>
      <c r="D72" s="42" t="s">
        <v>21</v>
      </c>
      <c r="E72" s="38">
        <v>10924.2</v>
      </c>
      <c r="F72" s="38">
        <v>10924.2</v>
      </c>
      <c r="G72" s="38">
        <v>0</v>
      </c>
      <c r="H72" s="38">
        <f>F72-G72</f>
        <v>10924.2</v>
      </c>
      <c r="I72" s="38">
        <f>G72/F72*100</f>
        <v>0</v>
      </c>
      <c r="J72" s="157"/>
    </row>
    <row r="73" spans="1:10" ht="17.25" customHeight="1" x14ac:dyDescent="0.25">
      <c r="A73" s="182" t="s">
        <v>56</v>
      </c>
      <c r="B73" s="185" t="s">
        <v>58</v>
      </c>
      <c r="C73" s="135" t="s">
        <v>48</v>
      </c>
      <c r="D73" s="49" t="s">
        <v>49</v>
      </c>
      <c r="E73" s="50">
        <f>E74+E75+E76</f>
        <v>55118.26</v>
      </c>
      <c r="F73" s="50">
        <f>F74+F75+F76</f>
        <v>55118.26</v>
      </c>
      <c r="G73" s="50">
        <f>G74+G75+G76</f>
        <v>0</v>
      </c>
      <c r="H73" s="50">
        <f>F73-G73</f>
        <v>55118.26</v>
      </c>
      <c r="I73" s="50">
        <v>0</v>
      </c>
      <c r="J73" s="117" t="s">
        <v>80</v>
      </c>
    </row>
    <row r="74" spans="1:10" ht="26.25" customHeight="1" x14ac:dyDescent="0.25">
      <c r="A74" s="183"/>
      <c r="B74" s="186"/>
      <c r="C74" s="136"/>
      <c r="D74" s="37" t="s">
        <v>18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118"/>
    </row>
    <row r="75" spans="1:10" ht="38.25" customHeight="1" x14ac:dyDescent="0.25">
      <c r="A75" s="183"/>
      <c r="B75" s="186"/>
      <c r="C75" s="136"/>
      <c r="D75" s="43" t="s">
        <v>52</v>
      </c>
      <c r="E75" s="38">
        <v>49606.46</v>
      </c>
      <c r="F75" s="38">
        <v>49606.46</v>
      </c>
      <c r="G75" s="38">
        <v>0</v>
      </c>
      <c r="H75" s="38">
        <f>F75-G75</f>
        <v>49606.46</v>
      </c>
      <c r="I75" s="38">
        <v>0</v>
      </c>
      <c r="J75" s="118"/>
    </row>
    <row r="76" spans="1:10" ht="54.75" customHeight="1" x14ac:dyDescent="0.25">
      <c r="A76" s="184"/>
      <c r="B76" s="187"/>
      <c r="C76" s="191"/>
      <c r="D76" s="42" t="s">
        <v>21</v>
      </c>
      <c r="E76" s="38">
        <v>5511.8</v>
      </c>
      <c r="F76" s="38">
        <v>5511.8</v>
      </c>
      <c r="G76" s="38">
        <v>0</v>
      </c>
      <c r="H76" s="38">
        <f>F76-G76</f>
        <v>5511.8</v>
      </c>
      <c r="I76" s="38">
        <f>G76/F76*100</f>
        <v>0</v>
      </c>
      <c r="J76" s="119"/>
    </row>
    <row r="77" spans="1:10" ht="17.25" customHeight="1" x14ac:dyDescent="0.25">
      <c r="A77" s="182" t="s">
        <v>60</v>
      </c>
      <c r="B77" s="185" t="s">
        <v>59</v>
      </c>
      <c r="C77" s="135" t="s">
        <v>48</v>
      </c>
      <c r="D77" s="49" t="s">
        <v>49</v>
      </c>
      <c r="E77" s="50">
        <f>E78+E79+E80</f>
        <v>12519.300000000001</v>
      </c>
      <c r="F77" s="50">
        <f>F78+F79+F80</f>
        <v>12519.300000000001</v>
      </c>
      <c r="G77" s="50">
        <f>G78+G79+G80</f>
        <v>0</v>
      </c>
      <c r="H77" s="50">
        <f>F77-G77</f>
        <v>12519.300000000001</v>
      </c>
      <c r="I77" s="50">
        <v>0</v>
      </c>
      <c r="J77" s="117" t="s">
        <v>81</v>
      </c>
    </row>
    <row r="78" spans="1:10" ht="28.5" customHeight="1" x14ac:dyDescent="0.25">
      <c r="A78" s="183"/>
      <c r="B78" s="186"/>
      <c r="C78" s="136"/>
      <c r="D78" s="37" t="s">
        <v>18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118"/>
    </row>
    <row r="79" spans="1:10" ht="40.5" customHeight="1" x14ac:dyDescent="0.25">
      <c r="A79" s="183"/>
      <c r="B79" s="186"/>
      <c r="C79" s="136"/>
      <c r="D79" s="43" t="s">
        <v>52</v>
      </c>
      <c r="E79" s="38">
        <v>11264.7</v>
      </c>
      <c r="F79" s="38">
        <v>11264.7</v>
      </c>
      <c r="G79" s="38">
        <v>0</v>
      </c>
      <c r="H79" s="38">
        <f>F79-G79</f>
        <v>11264.7</v>
      </c>
      <c r="I79" s="38">
        <f>G79/F79*100</f>
        <v>0</v>
      </c>
      <c r="J79" s="118"/>
    </row>
    <row r="80" spans="1:10" ht="17.25" customHeight="1" x14ac:dyDescent="0.25">
      <c r="A80" s="183"/>
      <c r="B80" s="187"/>
      <c r="C80" s="137"/>
      <c r="D80" s="42" t="s">
        <v>21</v>
      </c>
      <c r="E80" s="90">
        <v>1254.5999999999999</v>
      </c>
      <c r="F80" s="90">
        <v>1254.5999999999999</v>
      </c>
      <c r="G80" s="90">
        <v>0</v>
      </c>
      <c r="H80" s="90">
        <f>F80-G80</f>
        <v>1254.5999999999999</v>
      </c>
      <c r="I80" s="90">
        <f>G80/F80*100</f>
        <v>0</v>
      </c>
      <c r="J80" s="118"/>
    </row>
    <row r="81" spans="1:10" ht="17.25" customHeight="1" x14ac:dyDescent="0.25">
      <c r="A81" s="158" t="s">
        <v>61</v>
      </c>
      <c r="B81" s="159"/>
      <c r="C81" s="211"/>
      <c r="D81" s="111" t="s">
        <v>49</v>
      </c>
      <c r="E81" s="50">
        <f>E69+E73+E77</f>
        <v>176906.06</v>
      </c>
      <c r="F81" s="50">
        <f>F69+F73+F77</f>
        <v>176906.06</v>
      </c>
      <c r="G81" s="50">
        <f>G69+G73+G77</f>
        <v>0</v>
      </c>
      <c r="H81" s="50">
        <f>F81-G81</f>
        <v>176906.06</v>
      </c>
      <c r="I81" s="50">
        <f>I69+I73+I77</f>
        <v>0</v>
      </c>
      <c r="J81" s="118" t="s">
        <v>19</v>
      </c>
    </row>
    <row r="82" spans="1:10" ht="24" customHeight="1" x14ac:dyDescent="0.25">
      <c r="A82" s="158"/>
      <c r="B82" s="159"/>
      <c r="C82" s="211"/>
      <c r="D82" s="42" t="s">
        <v>18</v>
      </c>
      <c r="E82" s="92">
        <f t="shared" ref="E82:F84" si="0">E70+E74+E78</f>
        <v>0</v>
      </c>
      <c r="F82" s="92">
        <f t="shared" si="0"/>
        <v>0</v>
      </c>
      <c r="G82" s="92">
        <v>0</v>
      </c>
      <c r="H82" s="92">
        <v>0</v>
      </c>
      <c r="I82" s="92">
        <v>0</v>
      </c>
      <c r="J82" s="118"/>
    </row>
    <row r="83" spans="1:10" ht="39" customHeight="1" x14ac:dyDescent="0.25">
      <c r="A83" s="158"/>
      <c r="B83" s="159"/>
      <c r="C83" s="211"/>
      <c r="D83" s="43" t="s">
        <v>52</v>
      </c>
      <c r="E83" s="38">
        <f t="shared" si="0"/>
        <v>159215.46000000002</v>
      </c>
      <c r="F83" s="38">
        <f t="shared" si="0"/>
        <v>159215.46000000002</v>
      </c>
      <c r="G83" s="38">
        <v>0</v>
      </c>
      <c r="H83" s="38">
        <f>F83-G83</f>
        <v>159215.46000000002</v>
      </c>
      <c r="I83" s="38">
        <f>G83/F83*100</f>
        <v>0</v>
      </c>
      <c r="J83" s="118"/>
    </row>
    <row r="84" spans="1:10" ht="17.25" customHeight="1" x14ac:dyDescent="0.25">
      <c r="A84" s="158"/>
      <c r="B84" s="159"/>
      <c r="C84" s="211"/>
      <c r="D84" s="42" t="s">
        <v>21</v>
      </c>
      <c r="E84" s="40">
        <f t="shared" si="0"/>
        <v>17690.599999999999</v>
      </c>
      <c r="F84" s="44">
        <f t="shared" si="0"/>
        <v>17690.599999999999</v>
      </c>
      <c r="G84" s="40">
        <v>0</v>
      </c>
      <c r="H84" s="38">
        <f>F84-G84</f>
        <v>17690.599999999999</v>
      </c>
      <c r="I84" s="40">
        <v>0</v>
      </c>
      <c r="J84" s="118"/>
    </row>
    <row r="85" spans="1:10" ht="17.25" customHeight="1" x14ac:dyDescent="0.25">
      <c r="A85" s="179" t="s">
        <v>83</v>
      </c>
      <c r="B85" s="180"/>
      <c r="C85" s="180"/>
      <c r="D85" s="180"/>
      <c r="E85" s="180"/>
      <c r="F85" s="180"/>
      <c r="G85" s="180"/>
      <c r="H85" s="180"/>
      <c r="I85" s="180"/>
      <c r="J85" s="181"/>
    </row>
    <row r="86" spans="1:10" ht="17.25" customHeight="1" x14ac:dyDescent="0.25">
      <c r="A86" s="188" t="s">
        <v>82</v>
      </c>
      <c r="B86" s="218" t="s">
        <v>84</v>
      </c>
      <c r="C86" s="221" t="s">
        <v>48</v>
      </c>
      <c r="D86" s="106" t="s">
        <v>49</v>
      </c>
      <c r="E86" s="110">
        <f>E89+E88+E87</f>
        <v>96.5</v>
      </c>
      <c r="F86" s="50">
        <f>F87+F88+F89</f>
        <v>96.5</v>
      </c>
      <c r="G86" s="50">
        <v>0</v>
      </c>
      <c r="H86" s="50">
        <f>F86-G86</f>
        <v>96.5</v>
      </c>
      <c r="I86" s="50">
        <v>0</v>
      </c>
      <c r="J86" s="117"/>
    </row>
    <row r="87" spans="1:10" ht="24.75" customHeight="1" x14ac:dyDescent="0.25">
      <c r="A87" s="189"/>
      <c r="B87" s="219"/>
      <c r="C87" s="222"/>
      <c r="D87" s="107" t="s">
        <v>18</v>
      </c>
      <c r="E87" s="90">
        <v>0</v>
      </c>
      <c r="F87" s="90">
        <v>0</v>
      </c>
      <c r="G87" s="90">
        <v>0</v>
      </c>
      <c r="H87" s="90">
        <v>0</v>
      </c>
      <c r="I87" s="90">
        <v>0</v>
      </c>
      <c r="J87" s="118"/>
    </row>
    <row r="88" spans="1:10" ht="39.75" customHeight="1" x14ac:dyDescent="0.25">
      <c r="A88" s="189"/>
      <c r="B88" s="219"/>
      <c r="C88" s="222"/>
      <c r="D88" s="108" t="s">
        <v>52</v>
      </c>
      <c r="E88" s="99">
        <v>0</v>
      </c>
      <c r="F88" s="99">
        <v>0</v>
      </c>
      <c r="G88" s="90">
        <v>0</v>
      </c>
      <c r="H88" s="38">
        <f>F88-G88</f>
        <v>0</v>
      </c>
      <c r="I88" s="90">
        <v>0</v>
      </c>
      <c r="J88" s="118"/>
    </row>
    <row r="89" spans="1:10" ht="26.25" customHeight="1" x14ac:dyDescent="0.25">
      <c r="A89" s="190"/>
      <c r="B89" s="220"/>
      <c r="C89" s="223"/>
      <c r="D89" s="109" t="s">
        <v>21</v>
      </c>
      <c r="E89" s="87">
        <v>96.5</v>
      </c>
      <c r="F89" s="87">
        <v>96.5</v>
      </c>
      <c r="G89" s="38">
        <v>0</v>
      </c>
      <c r="H89" s="38">
        <f>F89-G89</f>
        <v>96.5</v>
      </c>
      <c r="I89" s="38">
        <v>0</v>
      </c>
      <c r="J89" s="119"/>
    </row>
    <row r="90" spans="1:10" ht="26.25" customHeight="1" x14ac:dyDescent="0.25">
      <c r="A90" s="158" t="s">
        <v>85</v>
      </c>
      <c r="B90" s="159"/>
      <c r="C90" s="211"/>
      <c r="D90" s="42" t="s">
        <v>49</v>
      </c>
      <c r="E90" s="110">
        <f>E93+E92+E91</f>
        <v>96.5</v>
      </c>
      <c r="F90" s="50">
        <f>F91+F92+F93</f>
        <v>96.5</v>
      </c>
      <c r="G90" s="50">
        <v>0</v>
      </c>
      <c r="H90" s="50">
        <f>F90-G90</f>
        <v>96.5</v>
      </c>
      <c r="I90" s="50">
        <v>0</v>
      </c>
      <c r="J90" s="118" t="s">
        <v>19</v>
      </c>
    </row>
    <row r="91" spans="1:10" ht="26.25" customHeight="1" x14ac:dyDescent="0.25">
      <c r="A91" s="158"/>
      <c r="B91" s="159"/>
      <c r="C91" s="211"/>
      <c r="D91" s="37" t="s">
        <v>18</v>
      </c>
      <c r="E91" s="90">
        <v>0</v>
      </c>
      <c r="F91" s="90">
        <v>0</v>
      </c>
      <c r="G91" s="90">
        <v>0</v>
      </c>
      <c r="H91" s="90">
        <v>0</v>
      </c>
      <c r="I91" s="90">
        <v>0</v>
      </c>
      <c r="J91" s="118"/>
    </row>
    <row r="92" spans="1:10" ht="26.25" customHeight="1" x14ac:dyDescent="0.25">
      <c r="A92" s="158"/>
      <c r="B92" s="159"/>
      <c r="C92" s="211"/>
      <c r="D92" s="43" t="s">
        <v>52</v>
      </c>
      <c r="E92" s="99">
        <v>0</v>
      </c>
      <c r="F92" s="99">
        <v>0</v>
      </c>
      <c r="G92" s="90">
        <v>0</v>
      </c>
      <c r="H92" s="38">
        <f>F92-G92</f>
        <v>0</v>
      </c>
      <c r="I92" s="90">
        <v>0</v>
      </c>
      <c r="J92" s="118"/>
    </row>
    <row r="93" spans="1:10" ht="26.25" customHeight="1" x14ac:dyDescent="0.25">
      <c r="A93" s="158"/>
      <c r="B93" s="159"/>
      <c r="C93" s="211"/>
      <c r="D93" s="42" t="s">
        <v>21</v>
      </c>
      <c r="E93" s="87">
        <v>96.5</v>
      </c>
      <c r="F93" s="87">
        <v>96.5</v>
      </c>
      <c r="G93" s="38">
        <v>0</v>
      </c>
      <c r="H93" s="38">
        <f>F93-G93</f>
        <v>96.5</v>
      </c>
      <c r="I93" s="38">
        <v>0</v>
      </c>
      <c r="J93" s="118"/>
    </row>
    <row r="94" spans="1:10" ht="17.25" customHeight="1" x14ac:dyDescent="0.25">
      <c r="A94" s="212" t="s">
        <v>62</v>
      </c>
      <c r="B94" s="213"/>
      <c r="C94" s="214"/>
      <c r="D94" s="49" t="s">
        <v>78</v>
      </c>
      <c r="E94" s="50">
        <f>E95+E96+E97</f>
        <v>188826.36000000002</v>
      </c>
      <c r="F94" s="50">
        <f>F95+F96+F97</f>
        <v>189569.81400000001</v>
      </c>
      <c r="G94" s="50">
        <f>G95+G96+G97</f>
        <v>2652.1950000000002</v>
      </c>
      <c r="H94" s="50">
        <f>F94-G94</f>
        <v>186917.61900000001</v>
      </c>
      <c r="I94" s="50">
        <f>G94/F94*100</f>
        <v>1.3990597680282579</v>
      </c>
      <c r="J94" s="117" t="s">
        <v>19</v>
      </c>
    </row>
    <row r="95" spans="1:10" ht="24" customHeight="1" x14ac:dyDescent="0.25">
      <c r="A95" s="215"/>
      <c r="B95" s="216"/>
      <c r="C95" s="217"/>
      <c r="D95" s="37" t="s">
        <v>18</v>
      </c>
      <c r="E95" s="38">
        <f t="shared" ref="E95:G97" si="1">E91+E82+E65</f>
        <v>1463.1</v>
      </c>
      <c r="F95" s="38">
        <f t="shared" si="1"/>
        <v>2203.4539999999997</v>
      </c>
      <c r="G95" s="38">
        <f t="shared" si="1"/>
        <v>2203.3620000000001</v>
      </c>
      <c r="H95" s="38">
        <v>0</v>
      </c>
      <c r="I95" s="38">
        <f t="shared" ref="I95:I97" si="2">G95/F95*100</f>
        <v>99.995824736981149</v>
      </c>
      <c r="J95" s="118"/>
    </row>
    <row r="96" spans="1:10" ht="39" customHeight="1" x14ac:dyDescent="0.25">
      <c r="A96" s="215"/>
      <c r="B96" s="216"/>
      <c r="C96" s="217"/>
      <c r="D96" s="43" t="s">
        <v>52</v>
      </c>
      <c r="E96" s="38">
        <f t="shared" si="1"/>
        <v>168584.76</v>
      </c>
      <c r="F96" s="38">
        <f t="shared" si="1"/>
        <v>168587.86000000002</v>
      </c>
      <c r="G96" s="38">
        <f t="shared" si="1"/>
        <v>448.83300000000003</v>
      </c>
      <c r="H96" s="38">
        <f t="shared" ref="H96:H102" si="3">F96-G96</f>
        <v>168139.027</v>
      </c>
      <c r="I96" s="38">
        <f t="shared" si="2"/>
        <v>0.26623091366128021</v>
      </c>
      <c r="J96" s="118"/>
    </row>
    <row r="97" spans="1:10" ht="26.25" customHeight="1" thickBot="1" x14ac:dyDescent="0.3">
      <c r="A97" s="215"/>
      <c r="B97" s="216"/>
      <c r="C97" s="217"/>
      <c r="D97" s="82" t="s">
        <v>21</v>
      </c>
      <c r="E97" s="76">
        <f t="shared" si="1"/>
        <v>18778.5</v>
      </c>
      <c r="F97" s="90">
        <f t="shared" si="1"/>
        <v>18778.5</v>
      </c>
      <c r="G97" s="90">
        <f t="shared" si="1"/>
        <v>0</v>
      </c>
      <c r="H97" s="90">
        <f t="shared" si="3"/>
        <v>18778.5</v>
      </c>
      <c r="I97" s="90">
        <f t="shared" si="2"/>
        <v>0</v>
      </c>
      <c r="J97" s="118"/>
    </row>
    <row r="98" spans="1:10" s="19" customFormat="1" ht="26.25" customHeight="1" thickTop="1" x14ac:dyDescent="0.25">
      <c r="A98" s="195" t="s">
        <v>32</v>
      </c>
      <c r="B98" s="196"/>
      <c r="C98" s="196"/>
      <c r="D98" s="80" t="s">
        <v>18</v>
      </c>
      <c r="E98" s="79">
        <f>E103+E108</f>
        <v>1463.1</v>
      </c>
      <c r="F98" s="79">
        <f t="shared" ref="E98:F100" si="4">F103+F108</f>
        <v>2203.4539999999997</v>
      </c>
      <c r="G98" s="79">
        <f>G103+G108</f>
        <v>2203.3620000000001</v>
      </c>
      <c r="H98" s="103">
        <f t="shared" si="3"/>
        <v>9.1999999999643478E-2</v>
      </c>
      <c r="I98" s="103">
        <f>G98/F98*100</f>
        <v>99.995824736981149</v>
      </c>
      <c r="J98" s="54" t="s">
        <v>19</v>
      </c>
    </row>
    <row r="99" spans="1:10" s="19" customFormat="1" ht="38.25" x14ac:dyDescent="0.25">
      <c r="A99" s="197"/>
      <c r="B99" s="198"/>
      <c r="C99" s="198"/>
      <c r="D99" s="78" t="s">
        <v>20</v>
      </c>
      <c r="E99" s="21">
        <f>E104+E109</f>
        <v>169838.36000000002</v>
      </c>
      <c r="F99" s="21">
        <f t="shared" si="4"/>
        <v>169841.46000000002</v>
      </c>
      <c r="G99" s="81">
        <f>G104+G109</f>
        <v>1702.433</v>
      </c>
      <c r="H99" s="38">
        <f t="shared" si="3"/>
        <v>168139.02700000003</v>
      </c>
      <c r="I99" s="38">
        <f>G99/F99*100</f>
        <v>1.0023659711827722</v>
      </c>
      <c r="J99" s="55" t="s">
        <v>19</v>
      </c>
    </row>
    <row r="100" spans="1:10" s="19" customFormat="1" ht="25.5" x14ac:dyDescent="0.25">
      <c r="A100" s="197"/>
      <c r="B100" s="198"/>
      <c r="C100" s="198"/>
      <c r="D100" s="78" t="s">
        <v>21</v>
      </c>
      <c r="E100" s="83">
        <f t="shared" si="4"/>
        <v>39778.5</v>
      </c>
      <c r="F100" s="83">
        <f t="shared" si="4"/>
        <v>39778.5</v>
      </c>
      <c r="G100" s="84">
        <f>G105+G110</f>
        <v>4233.8999999999996</v>
      </c>
      <c r="H100" s="38">
        <f t="shared" si="3"/>
        <v>35544.6</v>
      </c>
      <c r="I100" s="38">
        <f>G100/F100*100</f>
        <v>10.64368943021984</v>
      </c>
      <c r="J100" s="57" t="s">
        <v>19</v>
      </c>
    </row>
    <row r="101" spans="1:10" s="19" customFormat="1" ht="38.25" x14ac:dyDescent="0.25">
      <c r="A101" s="197"/>
      <c r="B101" s="198"/>
      <c r="C101" s="198"/>
      <c r="D101" s="78" t="s">
        <v>22</v>
      </c>
      <c r="E101" s="21">
        <v>0</v>
      </c>
      <c r="F101" s="21">
        <v>0</v>
      </c>
      <c r="G101" s="85">
        <v>0</v>
      </c>
      <c r="H101" s="38">
        <f t="shared" si="3"/>
        <v>0</v>
      </c>
      <c r="I101" s="38">
        <v>0</v>
      </c>
      <c r="J101" s="55" t="s">
        <v>19</v>
      </c>
    </row>
    <row r="102" spans="1:10" s="52" customFormat="1" ht="15" customHeight="1" thickBot="1" x14ac:dyDescent="0.3">
      <c r="A102" s="199"/>
      <c r="B102" s="200"/>
      <c r="C102" s="200"/>
      <c r="D102" s="56" t="s">
        <v>24</v>
      </c>
      <c r="E102" s="58">
        <f>E98+E99+E100+E101</f>
        <v>211079.96000000002</v>
      </c>
      <c r="F102" s="58">
        <f>F98+F99+F100+F101</f>
        <v>211823.41400000002</v>
      </c>
      <c r="G102" s="60">
        <f>SUM(G98:G101)</f>
        <v>8139.6949999999997</v>
      </c>
      <c r="H102" s="104">
        <f t="shared" si="3"/>
        <v>203683.71900000001</v>
      </c>
      <c r="I102" s="104">
        <f>G102/F102*100</f>
        <v>3.8426795443869102</v>
      </c>
      <c r="J102" s="59"/>
    </row>
    <row r="103" spans="1:10" s="19" customFormat="1" ht="26.25" thickTop="1" x14ac:dyDescent="0.25">
      <c r="A103" s="210" t="s">
        <v>42</v>
      </c>
      <c r="B103" s="210"/>
      <c r="C103" s="210"/>
      <c r="D103" s="32" t="s">
        <v>18</v>
      </c>
      <c r="E103" s="38">
        <f t="shared" ref="E103:H105" si="5">E95</f>
        <v>1463.1</v>
      </c>
      <c r="F103" s="38">
        <f t="shared" si="5"/>
        <v>2203.4539999999997</v>
      </c>
      <c r="G103" s="38">
        <f t="shared" si="5"/>
        <v>2203.3620000000001</v>
      </c>
      <c r="H103" s="92">
        <f t="shared" si="5"/>
        <v>0</v>
      </c>
      <c r="I103" s="92">
        <f>G103/F103*100</f>
        <v>99.995824736981149</v>
      </c>
      <c r="J103" s="53" t="s">
        <v>19</v>
      </c>
    </row>
    <row r="104" spans="1:10" s="19" customFormat="1" ht="38.25" x14ac:dyDescent="0.25">
      <c r="A104" s="140"/>
      <c r="B104" s="140"/>
      <c r="C104" s="140"/>
      <c r="D104" s="24" t="s">
        <v>20</v>
      </c>
      <c r="E104" s="38">
        <f t="shared" si="5"/>
        <v>168584.76</v>
      </c>
      <c r="F104" s="38">
        <f t="shared" si="5"/>
        <v>168587.86000000002</v>
      </c>
      <c r="G104" s="38">
        <f t="shared" si="5"/>
        <v>448.83300000000003</v>
      </c>
      <c r="H104" s="38">
        <f t="shared" si="5"/>
        <v>168139.027</v>
      </c>
      <c r="I104" s="38">
        <f>I96</f>
        <v>0.26623091366128021</v>
      </c>
      <c r="J104" s="27" t="s">
        <v>19</v>
      </c>
    </row>
    <row r="105" spans="1:10" s="19" customFormat="1" ht="15" customHeight="1" x14ac:dyDescent="0.25">
      <c r="A105" s="140"/>
      <c r="B105" s="140"/>
      <c r="C105" s="140"/>
      <c r="D105" s="24" t="s">
        <v>21</v>
      </c>
      <c r="E105" s="77">
        <f t="shared" si="5"/>
        <v>18778.5</v>
      </c>
      <c r="F105" s="77">
        <f t="shared" si="5"/>
        <v>18778.5</v>
      </c>
      <c r="G105" s="38">
        <f t="shared" si="5"/>
        <v>0</v>
      </c>
      <c r="H105" s="38">
        <f t="shared" si="5"/>
        <v>18778.5</v>
      </c>
      <c r="I105" s="38">
        <f>G105/F105*100</f>
        <v>0</v>
      </c>
      <c r="J105" s="27"/>
    </row>
    <row r="106" spans="1:10" s="19" customFormat="1" ht="38.25" x14ac:dyDescent="0.25">
      <c r="A106" s="140"/>
      <c r="B106" s="140"/>
      <c r="C106" s="140"/>
      <c r="D106" s="24" t="s">
        <v>22</v>
      </c>
      <c r="E106" s="76">
        <v>0</v>
      </c>
      <c r="F106" s="76">
        <v>0</v>
      </c>
      <c r="G106" s="21">
        <v>0</v>
      </c>
      <c r="H106" s="21">
        <v>0</v>
      </c>
      <c r="I106" s="21">
        <v>0</v>
      </c>
      <c r="J106" s="27" t="s">
        <v>19</v>
      </c>
    </row>
    <row r="107" spans="1:10" s="19" customFormat="1" x14ac:dyDescent="0.25">
      <c r="A107" s="140"/>
      <c r="B107" s="140"/>
      <c r="C107" s="140"/>
      <c r="D107" s="51" t="s">
        <v>24</v>
      </c>
      <c r="E107" s="50">
        <f>SUM(E103:E106)</f>
        <v>188826.36000000002</v>
      </c>
      <c r="F107" s="50">
        <f>SUM(F103:F106)</f>
        <v>189569.81400000001</v>
      </c>
      <c r="G107" s="50">
        <f>SUM(G103:G106)</f>
        <v>2652.1950000000002</v>
      </c>
      <c r="H107" s="50">
        <f>F107-G107</f>
        <v>186917.61900000001</v>
      </c>
      <c r="I107" s="50">
        <f>G107/F107*100</f>
        <v>1.3990597680282579</v>
      </c>
      <c r="J107" s="27" t="s">
        <v>19</v>
      </c>
    </row>
    <row r="108" spans="1:10" s="19" customFormat="1" ht="25.5" customHeight="1" x14ac:dyDescent="0.25">
      <c r="A108" s="202" t="s">
        <v>43</v>
      </c>
      <c r="B108" s="203"/>
      <c r="C108" s="204"/>
      <c r="D108" s="32" t="s">
        <v>18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7" t="s">
        <v>19</v>
      </c>
    </row>
    <row r="109" spans="1:10" s="19" customFormat="1" ht="38.25" customHeight="1" x14ac:dyDescent="0.25">
      <c r="A109" s="205"/>
      <c r="B109" s="206"/>
      <c r="C109" s="207"/>
      <c r="D109" s="24" t="s">
        <v>20</v>
      </c>
      <c r="E109" s="21">
        <v>1253.5999999999999</v>
      </c>
      <c r="F109" s="21">
        <v>1253.5999999999999</v>
      </c>
      <c r="G109" s="21">
        <v>1253.5999999999999</v>
      </c>
      <c r="H109" s="21">
        <v>0</v>
      </c>
      <c r="I109" s="21">
        <v>100</v>
      </c>
      <c r="J109" s="27" t="s">
        <v>19</v>
      </c>
    </row>
    <row r="110" spans="1:10" s="19" customFormat="1" ht="25.5" x14ac:dyDescent="0.25">
      <c r="A110" s="205"/>
      <c r="B110" s="206"/>
      <c r="C110" s="207"/>
      <c r="D110" s="24" t="s">
        <v>21</v>
      </c>
      <c r="E110" s="21">
        <v>21000</v>
      </c>
      <c r="F110" s="21">
        <v>21000</v>
      </c>
      <c r="G110" s="21">
        <v>4233.8999999999996</v>
      </c>
      <c r="H110" s="21">
        <v>16766.099999999999</v>
      </c>
      <c r="I110" s="38">
        <f>G110/F110*100</f>
        <v>20.161428571428569</v>
      </c>
      <c r="J110" s="27" t="s">
        <v>19</v>
      </c>
    </row>
    <row r="111" spans="1:10" s="19" customFormat="1" ht="38.25" x14ac:dyDescent="0.25">
      <c r="A111" s="205"/>
      <c r="B111" s="206"/>
      <c r="C111" s="207"/>
      <c r="D111" s="24" t="s">
        <v>22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7" t="s">
        <v>19</v>
      </c>
    </row>
    <row r="112" spans="1:10" s="19" customFormat="1" x14ac:dyDescent="0.25">
      <c r="A112" s="208"/>
      <c r="B112" s="209"/>
      <c r="C112" s="209"/>
      <c r="D112" s="94" t="s">
        <v>24</v>
      </c>
      <c r="E112" s="86">
        <v>22253.599999999999</v>
      </c>
      <c r="F112" s="51">
        <v>22253.599999999999</v>
      </c>
      <c r="G112" s="51">
        <v>5487.5</v>
      </c>
      <c r="H112" s="51">
        <v>16766.099999999999</v>
      </c>
      <c r="I112" s="50">
        <f>G112/F112*100</f>
        <v>24.658931588596904</v>
      </c>
      <c r="J112" s="27" t="s">
        <v>19</v>
      </c>
    </row>
    <row r="113" spans="1:9" ht="15.75" x14ac:dyDescent="0.25">
      <c r="A113" s="3" t="s">
        <v>23</v>
      </c>
      <c r="D113" s="28"/>
    </row>
    <row r="114" spans="1:9" ht="15.75" x14ac:dyDescent="0.25">
      <c r="A114" s="3"/>
      <c r="D114" s="28"/>
    </row>
    <row r="115" spans="1:9" s="61" customFormat="1" ht="30" customHeight="1" x14ac:dyDescent="0.25">
      <c r="A115" s="201" t="s">
        <v>74</v>
      </c>
      <c r="B115" s="201"/>
      <c r="C115" s="66" t="s">
        <v>63</v>
      </c>
      <c r="D115" s="36"/>
      <c r="F115" s="64" t="s">
        <v>89</v>
      </c>
      <c r="I115" s="65" t="s">
        <v>91</v>
      </c>
    </row>
    <row r="116" spans="1:9" s="61" customFormat="1" x14ac:dyDescent="0.25">
      <c r="A116" s="194" t="s">
        <v>64</v>
      </c>
      <c r="B116" s="194"/>
      <c r="C116" s="194"/>
      <c r="D116" s="194"/>
      <c r="E116" s="194"/>
      <c r="F116" s="194"/>
      <c r="G116" s="194"/>
      <c r="H116" s="194"/>
      <c r="I116" s="194"/>
    </row>
    <row r="117" spans="1:9" s="4" customFormat="1" ht="15" customHeight="1" x14ac:dyDescent="0.25">
      <c r="A117" s="4" t="s">
        <v>33</v>
      </c>
    </row>
    <row r="118" spans="1:9" s="61" customFormat="1" ht="26.25" customHeight="1" x14ac:dyDescent="0.25">
      <c r="A118" s="201" t="s">
        <v>75</v>
      </c>
      <c r="B118" s="201"/>
      <c r="C118" s="67" t="s">
        <v>44</v>
      </c>
      <c r="D118" s="62"/>
      <c r="F118" s="63" t="s">
        <v>45</v>
      </c>
      <c r="I118" s="30">
        <v>50018</v>
      </c>
    </row>
    <row r="119" spans="1:9" s="61" customFormat="1" x14ac:dyDescent="0.25">
      <c r="A119" s="194" t="s">
        <v>65</v>
      </c>
      <c r="B119" s="194"/>
      <c r="C119" s="194"/>
      <c r="D119" s="194"/>
      <c r="E119" s="194"/>
      <c r="F119" s="194"/>
      <c r="G119" s="194"/>
      <c r="H119" s="194"/>
      <c r="I119" s="194"/>
    </row>
    <row r="120" spans="1:9" s="61" customFormat="1" x14ac:dyDescent="0.25">
      <c r="A120" s="4" t="s">
        <v>34</v>
      </c>
      <c r="D120" s="62"/>
    </row>
    <row r="121" spans="1:9" s="61" customFormat="1" x14ac:dyDescent="0.25">
      <c r="A121" s="5"/>
      <c r="D121" s="62"/>
    </row>
    <row r="122" spans="1:9" s="61" customFormat="1" x14ac:dyDescent="0.25">
      <c r="A122" s="6" t="s">
        <v>90</v>
      </c>
      <c r="D122" s="35"/>
    </row>
  </sheetData>
  <mergeCells count="88">
    <mergeCell ref="A81:C84"/>
    <mergeCell ref="J81:J84"/>
    <mergeCell ref="A94:C97"/>
    <mergeCell ref="B77:B80"/>
    <mergeCell ref="C73:C76"/>
    <mergeCell ref="A86:A89"/>
    <mergeCell ref="B86:B89"/>
    <mergeCell ref="C86:C89"/>
    <mergeCell ref="A85:J85"/>
    <mergeCell ref="J86:J89"/>
    <mergeCell ref="A90:C93"/>
    <mergeCell ref="J90:J93"/>
    <mergeCell ref="A119:I119"/>
    <mergeCell ref="A116:I116"/>
    <mergeCell ref="A98:C102"/>
    <mergeCell ref="J94:J97"/>
    <mergeCell ref="A115:B115"/>
    <mergeCell ref="A118:B118"/>
    <mergeCell ref="A108:C112"/>
    <mergeCell ref="A103:C107"/>
    <mergeCell ref="J64:J67"/>
    <mergeCell ref="A68:J68"/>
    <mergeCell ref="C52:C55"/>
    <mergeCell ref="J52:J55"/>
    <mergeCell ref="C77:C80"/>
    <mergeCell ref="A73:A76"/>
    <mergeCell ref="A77:A80"/>
    <mergeCell ref="B73:B76"/>
    <mergeCell ref="B69:B72"/>
    <mergeCell ref="A69:A72"/>
    <mergeCell ref="C69:C72"/>
    <mergeCell ref="J73:J76"/>
    <mergeCell ref="J77:J80"/>
    <mergeCell ref="A56:A59"/>
    <mergeCell ref="B56:B59"/>
    <mergeCell ref="C56:C59"/>
    <mergeCell ref="A48:A51"/>
    <mergeCell ref="C29:C32"/>
    <mergeCell ref="A41:C44"/>
    <mergeCell ref="A29:A32"/>
    <mergeCell ref="B29:B32"/>
    <mergeCell ref="A14:J14"/>
    <mergeCell ref="A15:J15"/>
    <mergeCell ref="B16:J16"/>
    <mergeCell ref="J69:J72"/>
    <mergeCell ref="A64:C67"/>
    <mergeCell ref="A21:A24"/>
    <mergeCell ref="B21:B24"/>
    <mergeCell ref="C21:C24"/>
    <mergeCell ref="A45:J45"/>
    <mergeCell ref="A47:J47"/>
    <mergeCell ref="A46:J46"/>
    <mergeCell ref="A33:A36"/>
    <mergeCell ref="B33:B36"/>
    <mergeCell ref="C33:C36"/>
    <mergeCell ref="B37:B40"/>
    <mergeCell ref="C37:C40"/>
    <mergeCell ref="A10:A12"/>
    <mergeCell ref="D10:D12"/>
    <mergeCell ref="E10:E12"/>
    <mergeCell ref="F10:F12"/>
    <mergeCell ref="A1:J1"/>
    <mergeCell ref="A2:J2"/>
    <mergeCell ref="A6:D6"/>
    <mergeCell ref="A8:D8"/>
    <mergeCell ref="A5:D5"/>
    <mergeCell ref="A7:D7"/>
    <mergeCell ref="G10:G12"/>
    <mergeCell ref="B10:B12"/>
    <mergeCell ref="C10:C12"/>
    <mergeCell ref="H10:I10"/>
    <mergeCell ref="J10:J12"/>
    <mergeCell ref="J56:J59"/>
    <mergeCell ref="C60:C63"/>
    <mergeCell ref="B60:B63"/>
    <mergeCell ref="A60:A63"/>
    <mergeCell ref="A17:A20"/>
    <mergeCell ref="B17:B20"/>
    <mergeCell ref="C17:C20"/>
    <mergeCell ref="J18:J19"/>
    <mergeCell ref="A25:A28"/>
    <mergeCell ref="B25:B28"/>
    <mergeCell ref="C25:C28"/>
    <mergeCell ref="J48:J51"/>
    <mergeCell ref="A52:A55"/>
    <mergeCell ref="B52:B55"/>
    <mergeCell ref="C48:C51"/>
    <mergeCell ref="B48:B51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2014-07-15T10:52:46Z</dcterms:modified>
</cp:coreProperties>
</file>