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65" windowWidth="14805" windowHeight="76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67" i="1" l="1"/>
  <c r="H67" i="1"/>
  <c r="E54" i="1" l="1"/>
  <c r="I113" i="1" l="1"/>
  <c r="I110" i="1"/>
  <c r="H60" i="1" l="1"/>
  <c r="E58" i="1"/>
  <c r="F54" i="1"/>
  <c r="H49" i="1"/>
  <c r="H48" i="1"/>
  <c r="H47" i="1"/>
  <c r="I42" i="1" l="1"/>
  <c r="I38" i="1"/>
  <c r="I34" i="1"/>
  <c r="I33" i="1"/>
  <c r="I32" i="1"/>
  <c r="I31" i="1"/>
  <c r="I30" i="1"/>
  <c r="I29" i="1"/>
  <c r="I28" i="1"/>
  <c r="I27" i="1"/>
  <c r="I26" i="1"/>
  <c r="I25" i="1"/>
  <c r="I24" i="1"/>
  <c r="I23" i="1"/>
  <c r="I21" i="1"/>
  <c r="E34" i="1"/>
  <c r="F20" i="1"/>
  <c r="H38" i="1" l="1"/>
  <c r="H113" i="1"/>
  <c r="H110" i="1"/>
  <c r="G41" i="1"/>
  <c r="G40" i="1"/>
  <c r="G111" i="1" s="1"/>
  <c r="H42" i="1"/>
  <c r="H34" i="1"/>
  <c r="H30" i="1"/>
  <c r="H26" i="1"/>
  <c r="G20" i="1"/>
  <c r="I20" i="1" s="1"/>
  <c r="G39" i="1" l="1"/>
  <c r="G36" i="1"/>
  <c r="G37" i="1"/>
  <c r="G112" i="1"/>
  <c r="I95" i="1"/>
  <c r="I91" i="1"/>
  <c r="H84" i="1"/>
  <c r="G86" i="1"/>
  <c r="G85" i="1"/>
  <c r="G84" i="1"/>
  <c r="F86" i="1"/>
  <c r="F85" i="1"/>
  <c r="F84" i="1"/>
  <c r="E85" i="1"/>
  <c r="E86" i="1"/>
  <c r="I82" i="1"/>
  <c r="H82" i="1"/>
  <c r="I81" i="1"/>
  <c r="H81" i="1"/>
  <c r="G79" i="1"/>
  <c r="F79" i="1"/>
  <c r="E79" i="1"/>
  <c r="G35" i="1" l="1"/>
  <c r="G114" i="1"/>
  <c r="I79" i="1"/>
  <c r="H79" i="1"/>
  <c r="I60" i="1"/>
  <c r="I49" i="1"/>
  <c r="I48" i="1"/>
  <c r="I47" i="1"/>
  <c r="G46" i="1"/>
  <c r="I73" i="1" l="1"/>
  <c r="I72" i="1"/>
  <c r="F58" i="1" l="1"/>
  <c r="H58" i="1" s="1"/>
  <c r="H59" i="1"/>
  <c r="E46" i="1"/>
  <c r="F46" i="1"/>
  <c r="I58" i="1" l="1"/>
  <c r="H46" i="1"/>
  <c r="I46" i="1"/>
  <c r="G50" i="1" l="1"/>
  <c r="G54" i="1" l="1"/>
  <c r="E64" i="1"/>
  <c r="E106" i="1" s="1"/>
  <c r="E65" i="1"/>
  <c r="E107" i="1" s="1"/>
  <c r="I55" i="1"/>
  <c r="H55" i="1"/>
  <c r="E50" i="1"/>
  <c r="G64" i="1"/>
  <c r="G106" i="1" s="1"/>
  <c r="G101" i="1" s="1"/>
  <c r="F64" i="1"/>
  <c r="F106" i="1" s="1"/>
  <c r="H61" i="1"/>
  <c r="G65" i="1"/>
  <c r="G63" i="1"/>
  <c r="F65" i="1"/>
  <c r="F107" i="1" s="1"/>
  <c r="F63" i="1"/>
  <c r="E63" i="1"/>
  <c r="H95" i="1"/>
  <c r="H94" i="1"/>
  <c r="F92" i="1"/>
  <c r="E92" i="1"/>
  <c r="F88" i="1"/>
  <c r="E88" i="1"/>
  <c r="H91" i="1"/>
  <c r="H90" i="1"/>
  <c r="I52" i="1"/>
  <c r="H52" i="1"/>
  <c r="G99" i="1" l="1"/>
  <c r="G107" i="1"/>
  <c r="H92" i="1"/>
  <c r="I92" i="1"/>
  <c r="I65" i="1"/>
  <c r="H88" i="1"/>
  <c r="I88" i="1"/>
  <c r="I63" i="1"/>
  <c r="H63" i="1"/>
  <c r="G98" i="1"/>
  <c r="I64" i="1"/>
  <c r="H64" i="1"/>
  <c r="I54" i="1"/>
  <c r="H54" i="1"/>
  <c r="F62" i="1"/>
  <c r="E62" i="1"/>
  <c r="G62" i="1"/>
  <c r="G97" i="1"/>
  <c r="H70" i="1"/>
  <c r="I18" i="1"/>
  <c r="I22" i="1"/>
  <c r="I51" i="1"/>
  <c r="I70" i="1"/>
  <c r="I74" i="1"/>
  <c r="I77" i="1"/>
  <c r="I78" i="1"/>
  <c r="H51" i="1"/>
  <c r="H65" i="1"/>
  <c r="H78" i="1"/>
  <c r="H77" i="1"/>
  <c r="H74" i="1"/>
  <c r="H73" i="1"/>
  <c r="H103" i="1"/>
  <c r="H105" i="1"/>
  <c r="G96" i="1" l="1"/>
  <c r="H86" i="1"/>
  <c r="H62" i="1"/>
  <c r="G102" i="1"/>
  <c r="G105" i="1"/>
  <c r="G100" i="1" s="1"/>
  <c r="I69" i="1"/>
  <c r="G75" i="1"/>
  <c r="G71" i="1"/>
  <c r="H69" i="1"/>
  <c r="H85" i="1" s="1"/>
  <c r="G83" i="1" l="1"/>
  <c r="I86" i="1"/>
  <c r="F75" i="1"/>
  <c r="F71" i="1"/>
  <c r="F50" i="1"/>
  <c r="I67" i="1" l="1"/>
  <c r="F83" i="1"/>
  <c r="F97" i="1"/>
  <c r="I84" i="1"/>
  <c r="H75" i="1"/>
  <c r="I75" i="1"/>
  <c r="H71" i="1"/>
  <c r="I71" i="1"/>
  <c r="F98" i="1"/>
  <c r="I85" i="1"/>
  <c r="F99" i="1"/>
  <c r="I50" i="1"/>
  <c r="H50" i="1"/>
  <c r="E99" i="1"/>
  <c r="E84" i="1"/>
  <c r="E75" i="1"/>
  <c r="E71" i="1"/>
  <c r="E67" i="1"/>
  <c r="H83" i="1" l="1"/>
  <c r="E83" i="1"/>
  <c r="E97" i="1"/>
  <c r="E105" i="1"/>
  <c r="I83" i="1"/>
  <c r="F96" i="1"/>
  <c r="E98" i="1"/>
  <c r="H98" i="1"/>
  <c r="H106" i="1" s="1"/>
  <c r="H99" i="1"/>
  <c r="H107" i="1" s="1"/>
  <c r="I99" i="1"/>
  <c r="I98" i="1"/>
  <c r="I106" i="1" s="1"/>
  <c r="F105" i="1"/>
  <c r="I97" i="1"/>
  <c r="G109" i="1"/>
  <c r="I62" i="1"/>
  <c r="E96" i="1" l="1"/>
  <c r="E109" i="1"/>
  <c r="I107" i="1"/>
  <c r="F109" i="1"/>
  <c r="H109" i="1" s="1"/>
  <c r="I105" i="1"/>
  <c r="F100" i="1"/>
  <c r="H96" i="1"/>
  <c r="I96" i="1"/>
  <c r="E100" i="1"/>
  <c r="G104" i="1"/>
  <c r="I109" i="1" l="1"/>
  <c r="H100" i="1"/>
  <c r="I100" i="1"/>
  <c r="H33" i="1"/>
  <c r="H25" i="1"/>
  <c r="H24" i="1"/>
  <c r="H21" i="1"/>
  <c r="H32" i="1"/>
  <c r="H19" i="1"/>
  <c r="I19" i="1"/>
  <c r="H29" i="1"/>
  <c r="H31" i="1"/>
  <c r="H23" i="1"/>
  <c r="I17" i="1"/>
  <c r="H28" i="1"/>
  <c r="H27" i="1"/>
  <c r="E41" i="1"/>
  <c r="E112" i="1" s="1"/>
  <c r="E102" i="1" s="1"/>
  <c r="E40" i="1"/>
  <c r="E36" i="1" s="1"/>
  <c r="F41" i="1"/>
  <c r="F39" i="1" s="1"/>
  <c r="F40" i="1"/>
  <c r="I40" i="1" s="1"/>
  <c r="F36" i="1"/>
  <c r="I36" i="1" s="1"/>
  <c r="H20" i="1"/>
  <c r="F37" i="1" l="1"/>
  <c r="H37" i="1" s="1"/>
  <c r="I39" i="1"/>
  <c r="H39" i="1"/>
  <c r="E37" i="1"/>
  <c r="E35" i="1" s="1"/>
  <c r="F112" i="1"/>
  <c r="E39" i="1"/>
  <c r="H40" i="1"/>
  <c r="H36" i="1"/>
  <c r="F35" i="1"/>
  <c r="I41" i="1"/>
  <c r="I37" i="1"/>
  <c r="E111" i="1"/>
  <c r="H41" i="1"/>
  <c r="F111" i="1"/>
  <c r="I111" i="1" s="1"/>
  <c r="E114" i="1" l="1"/>
  <c r="E101" i="1"/>
  <c r="E104" i="1" s="1"/>
  <c r="I35" i="1"/>
  <c r="H35" i="1"/>
  <c r="I112" i="1"/>
  <c r="H112" i="1"/>
  <c r="F102" i="1"/>
  <c r="F114" i="1"/>
  <c r="F101" i="1"/>
  <c r="H111" i="1"/>
  <c r="H101" i="1" s="1"/>
  <c r="I101" i="1" l="1"/>
  <c r="F104" i="1"/>
  <c r="I114" i="1"/>
  <c r="H114" i="1"/>
  <c r="I102" i="1"/>
  <c r="H102" i="1"/>
  <c r="H104" i="1" l="1"/>
  <c r="I104" i="1"/>
</calcChain>
</file>

<file path=xl/sharedStrings.xml><?xml version="1.0" encoding="utf-8"?>
<sst xmlns="http://schemas.openxmlformats.org/spreadsheetml/2006/main" count="225" uniqueCount="94">
  <si>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</si>
  <si>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</si>
  <si>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</si>
  <si>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</si>
  <si>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</si>
  <si>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</si>
  <si>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</si>
  <si>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</si>
  <si>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</si>
  <si>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</si>
  <si>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</si>
  <si>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</si>
  <si>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</si>
  <si>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</si>
  <si>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</si>
  <si>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</si>
  <si>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</si>
  <si>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</si>
  <si>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</si>
  <si>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</si>
  <si>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</si>
  <si>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</si>
  <si>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</si>
  <si>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 xml:space="preserve"> </t>
  </si>
  <si>
    <t>Итого:</t>
  </si>
  <si>
    <t>1.1</t>
  </si>
  <si>
    <t>1.2</t>
  </si>
  <si>
    <t>Фактическое значение за отчетный период</t>
  </si>
  <si>
    <t>Итого по Подпрограмме 1, в том числе:</t>
  </si>
  <si>
    <t>ВСЕГО ПО МУНИЦИПАЛЬНОЙ ПРОГРАММЕ,
в том числе</t>
  </si>
  <si>
    <t xml:space="preserve">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</si>
  <si>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</si>
  <si>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>Управление жилищной политики администрации города Югорска</t>
  </si>
  <si>
    <r>
      <t xml:space="preserve">Задача 1 </t>
    </r>
    <r>
      <rPr>
        <sz val="10"/>
        <color theme="1"/>
        <rFont val="Times New Roman"/>
        <family val="1"/>
        <charset val="204"/>
      </rPr>
      <t xml:space="preserve"> 1. Формирование на территории города Югорска полного комплекта градостроительной документации и внедрение автоматизированных информационных  систем обеспечения градостроительной деятельности</t>
    </r>
  </si>
  <si>
    <t>Подпрограмма 1. «Развитие градостроительной деятельности»</t>
  </si>
  <si>
    <t>Подпрограмма 2.  «Жилье»</t>
  </si>
  <si>
    <t>Обеспечение топографическими картами территории города Югорска</t>
  </si>
  <si>
    <t>Разработка комплексной системы управления развитием территории</t>
  </si>
  <si>
    <t>Ответственный исполнитель: Управление жилищной политики администрации города Югорска</t>
  </si>
  <si>
    <t xml:space="preserve">Соисполнитель: Департамент муниципальной собственности и градостроительства администрации города Югорска
</t>
  </si>
  <si>
    <t>ДМСиГ</t>
  </si>
  <si>
    <t>Обеспечение субсидиями молодых семей города Югорска</t>
  </si>
  <si>
    <t>управление жилищной политики, ДМСиГ</t>
  </si>
  <si>
    <t>всего</t>
  </si>
  <si>
    <t>Обеспечение субсидией лица, приравненного по льготам к ветеранам Великой Отечественной войны</t>
  </si>
  <si>
    <t xml:space="preserve">бюджет автономного округа </t>
  </si>
  <si>
    <t>Цель 2: Создание условий, способствующих улучшению жилищный условий граждан и улучшение жилищных условий граждан, признанных в установленном порядке участниками программы</t>
  </si>
  <si>
    <t>Задача 2: Содействие реализации проектов жилищного строительства, предусматривающих строительство жилья эконом-класса</t>
  </si>
  <si>
    <t>2.1</t>
  </si>
  <si>
    <t>2.2</t>
  </si>
  <si>
    <t>Приобретение жилых помещений для предоставления гражданам, проживающим в жилых помещениях, признанных непригодными для проживания, на условиях договора социального найма, а также заключение договоров мены с собственниками жилых помещений, признанных непригодными для проживания</t>
  </si>
  <si>
    <t>Приобретение жилых помещений для обеспечения жильем граждан, состоящих на учете в качестве нуждающихся в жилых помещениях</t>
  </si>
  <si>
    <t>Приобретение жилых помещений для обеспечения жильем высококвалифицированных специалистов бюджетной сферы</t>
  </si>
  <si>
    <t>2.3</t>
  </si>
  <si>
    <t>Итого по задаче 2, в том числе:</t>
  </si>
  <si>
    <t>Итого по подпрограмме 2, в том числе:</t>
  </si>
  <si>
    <t xml:space="preserve">         (ответственный исполнитель)                                (ФИО руководителя)                        (подпись)                                         (ФИО исполнителя, ответственного за                      (подпись)                             (телефон)</t>
  </si>
  <si>
    <t xml:space="preserve">          (соисполнитель )                                                     (ФИО руководителя)                   (подпись)                                          (ФИО исполнителя, ответственного за                (подпись)                                      (телефон)    </t>
  </si>
  <si>
    <t>Задача 1: Предоставление финансовой поддержки на приобретение жилья гражданам города Югорска</t>
  </si>
  <si>
    <t>1.3</t>
  </si>
  <si>
    <t>Разработка местных нормативов градостроительного проектирования</t>
  </si>
  <si>
    <t>1.4</t>
  </si>
  <si>
    <t>Разработка проекта планировки улично - дорожной сети</t>
  </si>
  <si>
    <t>1.5</t>
  </si>
  <si>
    <t>Разработка проекта планировки в соответствии с генеральным планом</t>
  </si>
  <si>
    <r>
      <t>Цель:</t>
    </r>
    <r>
      <rPr>
        <sz val="10"/>
        <color theme="1"/>
        <rFont val="Times New Roman"/>
        <family val="1"/>
        <charset val="204"/>
      </rPr>
      <t xml:space="preserve"> 1. Реализация единой государственной политики и нормативного правового регулирования, оказание муниципальных услуг в сфере строительства, архитектуры, градостроительной деятельности на территории города Югорска</t>
    </r>
  </si>
  <si>
    <t>Управление жилищной политики</t>
  </si>
  <si>
    <t>Департамент муниципальной собственности и градостроительства</t>
  </si>
  <si>
    <t>всего:</t>
  </si>
  <si>
    <t>2.4</t>
  </si>
  <si>
    <t>Задача 3: Стимулирование индивидуального жилищного строительства на территории города Югорска</t>
  </si>
  <si>
    <t>Компенсация части затрат отдельным категориям граждан, осуществляющим строительство жилья (в соотвествиии с утвержденным Порядком)</t>
  </si>
  <si>
    <t>Итого по задаче 3, в том числе:</t>
  </si>
  <si>
    <t>Администрирование, передаваемых органам местного самоуправления отдельного государственного полномочия.</t>
  </si>
  <si>
    <t>Получение мер государственной поддержки и улучшение жилищных условий семей ветеранов боевых действий и инвалидов</t>
  </si>
  <si>
    <t>Управление бухгалтерского учета и отчетности</t>
  </si>
  <si>
    <t>М.Л. Прошкина</t>
  </si>
  <si>
    <t>5-00-57</t>
  </si>
  <si>
    <t>Всего</t>
  </si>
  <si>
    <t>Приобретение жилого помещения для отнесения в разряд маневренного жилого фонда</t>
  </si>
  <si>
    <t xml:space="preserve"> ДМСиГ</t>
  </si>
  <si>
    <t>3.1</t>
  </si>
  <si>
    <t>Обеспечение  доступным и комфортным жильем жителей города Югорска на 2014 - 2020 годы</t>
  </si>
  <si>
    <t>Запланировано обеспечить субсидиями - 8 семей.</t>
  </si>
  <si>
    <t>С.Д. Голин</t>
  </si>
  <si>
    <t>И.К. Каушкина</t>
  </si>
  <si>
    <t>В мае 2015 года заключен МК  на покупку 14 благоустроенных квартир в городе Югорске на сумму - 36 897,4 тыс. руб., из них составляет: окружной бюджет - 33 207,7 тыс. руб., местный бюджет - 3 689,7 тыс. руб.  Решением Думы города Югорска от 02.06.2015  № 34 уточнены неиспользованные остатки денежных средств по МК, заключенным в 2014 году, исполнение которых в 2015 году.</t>
  </si>
  <si>
    <t>В мае 2015 заключены МК на участие в долевом строительстве двух благоустроенных квартир в городе Югорске на сумму 4 058,6 тыс. рублей, из них составляет: окружной бюджет - 3 652,7 тыс. руб., местный бюджет - 405,9 тыс. рублей и покупку семи благоустроенных квартир в городе Югорске на сумму 17 690,2 из них составляет: окружной бюджет  - 15 921,2 тыс. руб., местный бюджет  - 1 769,0 тыс. рублей. Решением Думы города Югорска от 02.06.2015  № 34 уточнены неиспользованные остатки денежных средств по МК, заключенным в 2014 году, исполнение которых в 2015 году.</t>
  </si>
  <si>
    <t>Заключены МК  на участие в долевом строительстве одной благоустроенныой квартиры в городе Югорске на сумму 3 947,0 тыс. рублей, из них составляет: окружной бюджет - 3 552,3 тыс. руб., местный бюджет - 394,7 тыс. рублей и покупку четырех благоустроенных квартир в городе Югорске на сумму 11 292,9 из них составляет: окружной бюджет  - 10 163,6 тыс. руб., местный бюджет  - 1 129,3 тыс. рублей. Решением Думы города Югорска от 02.06.2015  № 34 уточнены неиспользованные остатки денежных средств по МК, заключенным в 2014 году, исполнение которых в 2015 году.</t>
  </si>
  <si>
    <t>по  состоянию на 01 июля 2015 года</t>
  </si>
  <si>
    <t>Е.И. Павлова</t>
  </si>
  <si>
    <t>Дата составления отчета __02/июля_/2015_ год</t>
  </si>
  <si>
    <t>года</t>
  </si>
  <si>
    <t>Запланировано выдача 1 субсидии . Выделены дополнительные средства 11.06.2015, планируются изменения в муниципальную программу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</si>
</sst>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7" fillId="0" borderId="0" xfId="0" applyFont="1"/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vertical="center"/>
    </xf>
    <xf numFmtId="0" fontId="4" fillId="0" borderId="1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Fill="1"/>
    <xf numFmtId="0" fontId="4" fillId="0" borderId="2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1" xfId="0" applyNumberFormat="1" applyFont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164" fontId="5" fillId="0" borderId="48" xfId="0" applyNumberFormat="1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Fill="1"/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0" fillId="0" borderId="5" xfId="0" applyBorder="1"/>
    <xf numFmtId="0" fontId="4" fillId="0" borderId="2" xfId="0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1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31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4" fontId="5" fillId="0" borderId="48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165" fontId="4" fillId="0" borderId="11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 vertical="center" wrapText="1"/>
    </xf>
    <xf numFmtId="165" fontId="4" fillId="0" borderId="31" xfId="0" applyNumberFormat="1" applyFont="1" applyBorder="1" applyAlignment="1">
      <alignment horizontal="center" vertical="center" wrapText="1"/>
    </xf>
    <xf numFmtId="164" fontId="5" fillId="0" borderId="27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53" xfId="0" applyNumberFormat="1" applyFont="1" applyBorder="1" applyAlignment="1">
      <alignment horizontal="center" vertical="center" wrapText="1"/>
    </xf>
    <xf numFmtId="164" fontId="4" fillId="0" borderId="54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164" fontId="5" fillId="0" borderId="49" xfId="0" applyNumberFormat="1" applyFont="1" applyFill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165" fontId="5" fillId="0" borderId="53" xfId="0" applyNumberFormat="1" applyFont="1" applyBorder="1" applyAlignment="1">
      <alignment horizontal="center" vertical="center" wrapText="1"/>
    </xf>
    <xf numFmtId="165" fontId="5" fillId="0" borderId="54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31" xfId="0" applyNumberFormat="1" applyFont="1" applyBorder="1" applyAlignment="1">
      <alignment horizontal="center" vertical="center" wrapText="1"/>
    </xf>
    <xf numFmtId="4" fontId="4" fillId="0" borderId="56" xfId="0" applyNumberFormat="1" applyFont="1" applyBorder="1" applyAlignment="1">
      <alignment horizontal="center" vertical="center" wrapText="1"/>
    </xf>
    <xf numFmtId="0" fontId="4" fillId="0" borderId="55" xfId="0" applyFont="1" applyBorder="1" applyAlignment="1">
      <alignment vertical="center" wrapText="1"/>
    </xf>
    <xf numFmtId="0" fontId="6" fillId="0" borderId="58" xfId="0" applyFont="1" applyBorder="1" applyAlignment="1">
      <alignment horizontal="center" vertical="center" wrapText="1"/>
    </xf>
    <xf numFmtId="165" fontId="4" fillId="0" borderId="58" xfId="0" applyNumberFormat="1" applyFont="1" applyBorder="1" applyAlignment="1">
      <alignment horizontal="center" vertical="center" wrapText="1"/>
    </xf>
    <xf numFmtId="4" fontId="4" fillId="0" borderId="58" xfId="0" applyNumberFormat="1" applyFont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165" fontId="4" fillId="0" borderId="55" xfId="0" applyNumberFormat="1" applyFont="1" applyBorder="1" applyAlignment="1">
      <alignment horizontal="center" vertical="center" wrapText="1"/>
    </xf>
    <xf numFmtId="4" fontId="4" fillId="0" borderId="55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19" xfId="0" applyNumberFormat="1" applyFont="1" applyBorder="1" applyAlignment="1">
      <alignment horizontal="center" vertical="center" wrapText="1"/>
    </xf>
    <xf numFmtId="165" fontId="4" fillId="0" borderId="57" xfId="0" applyNumberFormat="1" applyFont="1" applyBorder="1" applyAlignment="1">
      <alignment horizontal="center" vertical="center" wrapText="1"/>
    </xf>
    <xf numFmtId="165" fontId="4" fillId="0" borderId="5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23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 wrapText="1"/>
    </xf>
    <xf numFmtId="165" fontId="4" fillId="0" borderId="58" xfId="0" applyNumberFormat="1" applyFont="1" applyFill="1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Fill="1" applyBorder="1" applyAlignment="1">
      <alignment horizontal="center" vertical="top" wrapText="1"/>
    </xf>
    <xf numFmtId="49" fontId="4" fillId="0" borderId="16" xfId="0" applyNumberFormat="1" applyFont="1" applyFill="1" applyBorder="1" applyAlignment="1">
      <alignment horizontal="center" vertical="top" wrapText="1"/>
    </xf>
    <xf numFmtId="4" fontId="4" fillId="0" borderId="31" xfId="0" applyNumberFormat="1" applyFont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top" wrapText="1"/>
    </xf>
    <xf numFmtId="49" fontId="5" fillId="0" borderId="18" xfId="0" applyNumberFormat="1" applyFont="1" applyFill="1" applyBorder="1" applyAlignment="1">
      <alignment horizontal="center" vertical="top" wrapText="1"/>
    </xf>
    <xf numFmtId="49" fontId="5" fillId="0" borderId="19" xfId="0" applyNumberFormat="1" applyFont="1" applyFill="1" applyBorder="1" applyAlignment="1">
      <alignment horizontal="center" vertical="top" wrapText="1"/>
    </xf>
    <xf numFmtId="49" fontId="5" fillId="0" borderId="14" xfId="0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49" fontId="5" fillId="0" borderId="16" xfId="0" applyNumberFormat="1" applyFont="1" applyFill="1" applyBorder="1" applyAlignment="1">
      <alignment horizontal="center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26" xfId="0" applyFont="1" applyBorder="1" applyAlignment="1">
      <alignment horizontal="left" vertical="top" wrapText="1"/>
    </xf>
    <xf numFmtId="0" fontId="9" fillId="0" borderId="27" xfId="0" applyFont="1" applyBorder="1" applyAlignment="1">
      <alignment horizontal="left" vertical="top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26" xfId="0" applyFont="1" applyFill="1" applyBorder="1" applyAlignment="1">
      <alignment horizontal="center" vertical="top" wrapText="1"/>
    </xf>
    <xf numFmtId="0" fontId="4" fillId="0" borderId="34" xfId="0" applyFont="1" applyFill="1" applyBorder="1" applyAlignment="1">
      <alignment horizontal="center" vertical="top" wrapText="1"/>
    </xf>
    <xf numFmtId="49" fontId="4" fillId="0" borderId="11" xfId="0" applyNumberFormat="1" applyFont="1" applyFill="1" applyBorder="1" applyAlignment="1">
      <alignment horizontal="center" vertical="top" wrapText="1"/>
    </xf>
    <xf numFmtId="49" fontId="4" fillId="0" borderId="31" xfId="0" applyNumberFormat="1" applyFont="1" applyFill="1" applyBorder="1" applyAlignment="1">
      <alignment horizontal="center" vertical="top" wrapText="1"/>
    </xf>
    <xf numFmtId="49" fontId="4" fillId="0" borderId="6" xfId="0" applyNumberFormat="1" applyFont="1" applyFill="1" applyBorder="1" applyAlignment="1">
      <alignment horizontal="center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31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4" fillId="0" borderId="38" xfId="0" applyFont="1" applyFill="1" applyBorder="1" applyAlignment="1">
      <alignment horizontal="center" vertical="top" wrapText="1"/>
    </xf>
    <xf numFmtId="0" fontId="4" fillId="0" borderId="29" xfId="0" applyFont="1" applyFill="1" applyBorder="1" applyAlignment="1">
      <alignment horizontal="center" vertical="top" wrapText="1"/>
    </xf>
    <xf numFmtId="0" fontId="4" fillId="0" borderId="33" xfId="0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22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9" fontId="4" fillId="0" borderId="38" xfId="0" applyNumberFormat="1" applyFont="1" applyFill="1" applyBorder="1" applyAlignment="1">
      <alignment horizontal="center" vertical="top" wrapText="1"/>
    </xf>
    <xf numFmtId="49" fontId="4" fillId="0" borderId="29" xfId="0" applyNumberFormat="1" applyFont="1" applyFill="1" applyBorder="1" applyAlignment="1">
      <alignment horizontal="center" vertical="top" wrapText="1"/>
    </xf>
    <xf numFmtId="0" fontId="4" fillId="0" borderId="27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5" fillId="0" borderId="39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4" fillId="0" borderId="37" xfId="0" applyNumberFormat="1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22" xfId="0" applyNumberFormat="1" applyFont="1" applyFill="1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4" fontId="4" fillId="0" borderId="11" xfId="0" applyNumberFormat="1" applyFont="1" applyBorder="1" applyAlignment="1">
      <alignment horizontal="center" vertical="top" wrapText="1"/>
    </xf>
    <xf numFmtId="4" fontId="4" fillId="0" borderId="31" xfId="0" applyNumberFormat="1" applyFont="1" applyBorder="1" applyAlignment="1">
      <alignment horizontal="center" vertical="top" wrapText="1"/>
    </xf>
    <xf numFmtId="4" fontId="4" fillId="0" borderId="6" xfId="0" applyNumberFormat="1" applyFont="1" applyBorder="1" applyAlignment="1">
      <alignment horizontal="center" vertical="top" wrapText="1"/>
    </xf>
    <xf numFmtId="49" fontId="4" fillId="0" borderId="33" xfId="0" applyNumberFormat="1" applyFont="1" applyFill="1" applyBorder="1" applyAlignment="1">
      <alignment horizontal="center" vertical="top" wrapTex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31" xfId="0" applyNumberFormat="1" applyFont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left" vertical="top" wrapText="1"/>
    </xf>
    <xf numFmtId="49" fontId="4" fillId="0" borderId="31" xfId="0" applyNumberFormat="1" applyFont="1" applyFill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9" fontId="4" fillId="0" borderId="32" xfId="0" applyNumberFormat="1" applyFont="1" applyFill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/>
    <xf numFmtId="0" fontId="4" fillId="0" borderId="5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5" xfId="0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top" wrapText="1"/>
    </xf>
    <xf numFmtId="4" fontId="6" fillId="0" borderId="31" xfId="0" applyNumberFormat="1" applyFont="1" applyBorder="1" applyAlignment="1">
      <alignment horizontal="center" vertical="top" wrapText="1"/>
    </xf>
    <xf numFmtId="4" fontId="6" fillId="0" borderId="6" xfId="0" applyNumberFormat="1" applyFont="1" applyBorder="1" applyAlignment="1">
      <alignment horizontal="center" vertical="top" wrapText="1"/>
    </xf>
    <xf numFmtId="49" fontId="4" fillId="0" borderId="28" xfId="0" applyNumberFormat="1" applyFont="1" applyFill="1" applyBorder="1" applyAlignment="1">
      <alignment horizontal="left" vertical="top" wrapText="1"/>
    </xf>
    <xf numFmtId="49" fontId="4" fillId="0" borderId="29" xfId="0" applyNumberFormat="1" applyFont="1" applyFill="1" applyBorder="1" applyAlignment="1">
      <alignment horizontal="left" vertical="top" wrapText="1"/>
    </xf>
    <xf numFmtId="49" fontId="4" fillId="0" borderId="30" xfId="0" applyNumberFormat="1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3"/>
  <sheetViews>
    <sheetView tabSelected="1" view="pageLayout" topLeftCell="B49" zoomScaleNormal="100" workbookViewId="0">
      <selection activeCell="J54" sqref="J54:J57"/>
    </sheetView>
  </sheetViews>
  <sheetFormatPr defaultRowHeight="15" x14ac:dyDescent="0.25"/>
  <cols>
    <col min="1" max="1" width="5.7109375" customWidth="1"/>
    <col min="2" max="2" width="31.5703125" customWidth="1"/>
    <col min="3" max="3" width="18.28515625" customWidth="1"/>
    <col min="4" max="4" width="12.85546875" style="14" customWidth="1"/>
    <col min="5" max="5" width="11" customWidth="1"/>
    <col min="6" max="6" width="11.42578125" customWidth="1"/>
    <col min="7" max="7" width="11.28515625" customWidth="1"/>
    <col min="8" max="9" width="11" customWidth="1"/>
    <col min="10" max="10" width="33.5703125" customWidth="1"/>
  </cols>
  <sheetData>
    <row r="1" spans="1:10" ht="15.75" x14ac:dyDescent="0.25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0" ht="15.75" x14ac:dyDescent="0.25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204"/>
    </row>
    <row r="3" spans="1:10" ht="15.75" x14ac:dyDescent="0.25">
      <c r="A3" s="11"/>
      <c r="B3" s="11"/>
      <c r="C3" s="11"/>
      <c r="D3" s="227" t="s">
        <v>89</v>
      </c>
      <c r="E3" s="228"/>
      <c r="F3" s="228"/>
      <c r="G3" s="228"/>
      <c r="H3" s="11"/>
      <c r="I3" s="11"/>
      <c r="J3" s="11"/>
    </row>
    <row r="4" spans="1:10" ht="7.5" customHeight="1" x14ac:dyDescent="0.25">
      <c r="A4" s="1"/>
    </row>
    <row r="5" spans="1:10" ht="27" customHeight="1" x14ac:dyDescent="0.25">
      <c r="A5" s="211" t="s">
        <v>82</v>
      </c>
      <c r="B5" s="211"/>
      <c r="C5" s="211"/>
      <c r="D5" s="211"/>
      <c r="E5" s="212"/>
      <c r="H5" t="s">
        <v>23</v>
      </c>
    </row>
    <row r="6" spans="1:10" x14ac:dyDescent="0.25">
      <c r="A6" s="205" t="s">
        <v>2</v>
      </c>
      <c r="B6" s="205"/>
      <c r="C6" s="205"/>
      <c r="D6" s="205"/>
    </row>
    <row r="7" spans="1:10" x14ac:dyDescent="0.25">
      <c r="A7" s="206" t="s">
        <v>32</v>
      </c>
      <c r="B7" s="206"/>
      <c r="C7" s="206"/>
      <c r="D7" s="206"/>
    </row>
    <row r="8" spans="1:10" x14ac:dyDescent="0.25">
      <c r="A8" s="205" t="s">
        <v>3</v>
      </c>
      <c r="B8" s="205"/>
      <c r="C8" s="205"/>
      <c r="D8" s="205"/>
    </row>
    <row r="9" spans="1:10" ht="15.75" x14ac:dyDescent="0.25">
      <c r="A9" s="2" t="s">
        <v>4</v>
      </c>
      <c r="G9" s="10"/>
    </row>
    <row r="10" spans="1:10" ht="27.75" customHeight="1" x14ac:dyDescent="0.25">
      <c r="A10" s="202" t="s">
        <v>5</v>
      </c>
      <c r="B10" s="202" t="s">
        <v>6</v>
      </c>
      <c r="C10" s="202" t="s">
        <v>7</v>
      </c>
      <c r="D10" s="163" t="s">
        <v>8</v>
      </c>
      <c r="E10" s="202" t="s">
        <v>9</v>
      </c>
      <c r="F10" s="203" t="s">
        <v>10</v>
      </c>
      <c r="G10" s="207" t="s">
        <v>27</v>
      </c>
      <c r="H10" s="210" t="s">
        <v>11</v>
      </c>
      <c r="I10" s="202"/>
      <c r="J10" s="202" t="s">
        <v>12</v>
      </c>
    </row>
    <row r="11" spans="1:10" ht="35.25" customHeight="1" x14ac:dyDescent="0.25">
      <c r="A11" s="202"/>
      <c r="B11" s="202"/>
      <c r="C11" s="202"/>
      <c r="D11" s="163"/>
      <c r="E11" s="202"/>
      <c r="F11" s="203"/>
      <c r="G11" s="208"/>
      <c r="H11" s="9" t="s">
        <v>13</v>
      </c>
      <c r="I11" s="6" t="s">
        <v>15</v>
      </c>
      <c r="J11" s="202"/>
    </row>
    <row r="12" spans="1:10" ht="31.5" customHeight="1" x14ac:dyDescent="0.25">
      <c r="A12" s="202"/>
      <c r="B12" s="202"/>
      <c r="C12" s="202"/>
      <c r="D12" s="163"/>
      <c r="E12" s="202"/>
      <c r="F12" s="203"/>
      <c r="G12" s="209"/>
      <c r="H12" s="9" t="s">
        <v>14</v>
      </c>
      <c r="I12" s="6" t="s">
        <v>16</v>
      </c>
      <c r="J12" s="202"/>
    </row>
    <row r="13" spans="1:10" x14ac:dyDescent="0.25">
      <c r="A13" s="6">
        <v>1</v>
      </c>
      <c r="B13" s="6">
        <v>2</v>
      </c>
      <c r="C13" s="6">
        <v>3</v>
      </c>
      <c r="D13" s="15">
        <v>4</v>
      </c>
      <c r="E13" s="6">
        <v>5</v>
      </c>
      <c r="F13" s="6">
        <v>6</v>
      </c>
      <c r="G13" s="13">
        <v>7</v>
      </c>
      <c r="H13" s="6">
        <v>8</v>
      </c>
      <c r="I13" s="6">
        <v>9</v>
      </c>
      <c r="J13" s="6">
        <v>10</v>
      </c>
    </row>
    <row r="14" spans="1:10" ht="37.5" customHeight="1" x14ac:dyDescent="0.25">
      <c r="A14" s="183" t="s">
        <v>65</v>
      </c>
      <c r="B14" s="184"/>
      <c r="C14" s="184"/>
      <c r="D14" s="184"/>
      <c r="E14" s="184"/>
      <c r="F14" s="184"/>
      <c r="G14" s="184"/>
      <c r="H14" s="184"/>
      <c r="I14" s="184"/>
      <c r="J14" s="185"/>
    </row>
    <row r="15" spans="1:10" ht="24" customHeight="1" x14ac:dyDescent="0.25">
      <c r="A15" s="186" t="s">
        <v>34</v>
      </c>
      <c r="B15" s="186"/>
      <c r="C15" s="186"/>
      <c r="D15" s="186"/>
      <c r="E15" s="186"/>
      <c r="F15" s="186"/>
      <c r="G15" s="186"/>
      <c r="H15" s="186"/>
      <c r="I15" s="186"/>
      <c r="J15" s="186"/>
    </row>
    <row r="16" spans="1:10" ht="37.5" customHeight="1" x14ac:dyDescent="0.25">
      <c r="A16" s="23">
        <v>1</v>
      </c>
      <c r="B16" s="187" t="s">
        <v>33</v>
      </c>
      <c r="C16" s="187"/>
      <c r="D16" s="187"/>
      <c r="E16" s="186"/>
      <c r="F16" s="186"/>
      <c r="G16" s="186"/>
      <c r="H16" s="186"/>
      <c r="I16" s="186"/>
      <c r="J16" s="186"/>
    </row>
    <row r="17" spans="1:10" ht="26.25" customHeight="1" x14ac:dyDescent="0.25">
      <c r="A17" s="181" t="s">
        <v>25</v>
      </c>
      <c r="B17" s="182" t="s">
        <v>36</v>
      </c>
      <c r="C17" s="218" t="s">
        <v>40</v>
      </c>
      <c r="D17" s="8" t="s">
        <v>78</v>
      </c>
      <c r="E17" s="104">
        <v>0</v>
      </c>
      <c r="F17" s="104">
        <v>0</v>
      </c>
      <c r="G17" s="104">
        <v>0</v>
      </c>
      <c r="H17" s="76">
        <v>0</v>
      </c>
      <c r="I17" s="29" t="e">
        <f>G17/F17*100</f>
        <v>#DIV/0!</v>
      </c>
      <c r="J17" s="18"/>
    </row>
    <row r="18" spans="1:10" ht="37.5" customHeight="1" x14ac:dyDescent="0.25">
      <c r="A18" s="181"/>
      <c r="B18" s="182"/>
      <c r="C18" s="218"/>
      <c r="D18" s="8" t="s">
        <v>20</v>
      </c>
      <c r="E18" s="104">
        <v>0</v>
      </c>
      <c r="F18" s="104">
        <v>0</v>
      </c>
      <c r="G18" s="104">
        <v>0</v>
      </c>
      <c r="H18" s="76">
        <v>0</v>
      </c>
      <c r="I18" s="29" t="e">
        <f>G18/F18*100</f>
        <v>#DIV/0!</v>
      </c>
      <c r="J18" s="219"/>
    </row>
    <row r="19" spans="1:10" ht="42.75" customHeight="1" x14ac:dyDescent="0.25">
      <c r="A19" s="181"/>
      <c r="B19" s="182"/>
      <c r="C19" s="218"/>
      <c r="D19" s="8" t="s">
        <v>21</v>
      </c>
      <c r="E19" s="104">
        <v>0</v>
      </c>
      <c r="F19" s="104">
        <v>0</v>
      </c>
      <c r="G19" s="104">
        <v>0</v>
      </c>
      <c r="H19" s="76">
        <f t="shared" ref="H19:H42" si="0">F19-G19</f>
        <v>0</v>
      </c>
      <c r="I19" s="29" t="e">
        <f>G19/F19*100</f>
        <v>#DIV/0!</v>
      </c>
      <c r="J19" s="220"/>
    </row>
    <row r="20" spans="1:10" ht="38.25" customHeight="1" x14ac:dyDescent="0.25">
      <c r="A20" s="181" t="s">
        <v>26</v>
      </c>
      <c r="B20" s="182" t="s">
        <v>37</v>
      </c>
      <c r="C20" s="178" t="s">
        <v>40</v>
      </c>
      <c r="D20" s="8" t="s">
        <v>78</v>
      </c>
      <c r="E20" s="105">
        <v>0</v>
      </c>
      <c r="F20" s="105">
        <f t="shared" ref="F20:G20" si="1">F22+F21</f>
        <v>0</v>
      </c>
      <c r="G20" s="105">
        <f t="shared" si="1"/>
        <v>0</v>
      </c>
      <c r="H20" s="76">
        <f t="shared" si="0"/>
        <v>0</v>
      </c>
      <c r="I20" s="29" t="e">
        <f t="shared" ref="I20:I21" si="2">G20/F20*100</f>
        <v>#DIV/0!</v>
      </c>
      <c r="J20" s="12"/>
    </row>
    <row r="21" spans="1:10" ht="36.75" customHeight="1" x14ac:dyDescent="0.25">
      <c r="A21" s="181"/>
      <c r="B21" s="182"/>
      <c r="C21" s="178"/>
      <c r="D21" s="8" t="s">
        <v>20</v>
      </c>
      <c r="E21" s="104">
        <v>0</v>
      </c>
      <c r="F21" s="104">
        <v>0</v>
      </c>
      <c r="G21" s="104">
        <v>0</v>
      </c>
      <c r="H21" s="76">
        <f t="shared" si="0"/>
        <v>0</v>
      </c>
      <c r="I21" s="29" t="e">
        <f t="shared" si="2"/>
        <v>#DIV/0!</v>
      </c>
      <c r="J21" s="7" t="s">
        <v>19</v>
      </c>
    </row>
    <row r="22" spans="1:10" ht="25.5" x14ac:dyDescent="0.25">
      <c r="A22" s="181"/>
      <c r="B22" s="182"/>
      <c r="C22" s="178"/>
      <c r="D22" s="8" t="s">
        <v>21</v>
      </c>
      <c r="E22" s="104">
        <v>0</v>
      </c>
      <c r="F22" s="104">
        <v>0</v>
      </c>
      <c r="G22" s="104">
        <v>0</v>
      </c>
      <c r="H22" s="76">
        <v>0</v>
      </c>
      <c r="I22" s="29" t="e">
        <f>G22/F22*100</f>
        <v>#DIV/0!</v>
      </c>
      <c r="J22" s="7" t="s">
        <v>19</v>
      </c>
    </row>
    <row r="23" spans="1:10" ht="38.25" customHeight="1" x14ac:dyDescent="0.25">
      <c r="A23" s="181" t="s">
        <v>59</v>
      </c>
      <c r="B23" s="182" t="s">
        <v>60</v>
      </c>
      <c r="C23" s="178" t="s">
        <v>40</v>
      </c>
      <c r="D23" s="52" t="s">
        <v>18</v>
      </c>
      <c r="E23" s="105">
        <v>0</v>
      </c>
      <c r="F23" s="75">
        <v>0</v>
      </c>
      <c r="G23" s="75">
        <v>0</v>
      </c>
      <c r="H23" s="76">
        <f t="shared" si="0"/>
        <v>0</v>
      </c>
      <c r="I23" s="29" t="e">
        <f t="shared" ref="I23:I34" si="3">G23/F23*100</f>
        <v>#DIV/0!</v>
      </c>
      <c r="J23" s="12"/>
    </row>
    <row r="24" spans="1:10" ht="36.75" customHeight="1" x14ac:dyDescent="0.25">
      <c r="A24" s="181"/>
      <c r="B24" s="182"/>
      <c r="C24" s="178"/>
      <c r="D24" s="52" t="s">
        <v>20</v>
      </c>
      <c r="E24" s="104">
        <v>0</v>
      </c>
      <c r="F24" s="76">
        <v>0</v>
      </c>
      <c r="G24" s="76">
        <v>0</v>
      </c>
      <c r="H24" s="76">
        <f t="shared" si="0"/>
        <v>0</v>
      </c>
      <c r="I24" s="29" t="e">
        <f t="shared" si="3"/>
        <v>#DIV/0!</v>
      </c>
      <c r="J24" s="7" t="s">
        <v>19</v>
      </c>
    </row>
    <row r="25" spans="1:10" ht="25.5" x14ac:dyDescent="0.25">
      <c r="A25" s="181"/>
      <c r="B25" s="182"/>
      <c r="C25" s="178"/>
      <c r="D25" s="52" t="s">
        <v>21</v>
      </c>
      <c r="E25" s="104">
        <v>0</v>
      </c>
      <c r="F25" s="76">
        <v>0</v>
      </c>
      <c r="G25" s="76">
        <v>0</v>
      </c>
      <c r="H25" s="76">
        <f t="shared" si="0"/>
        <v>0</v>
      </c>
      <c r="I25" s="29" t="e">
        <f t="shared" si="3"/>
        <v>#DIV/0!</v>
      </c>
      <c r="J25" s="7" t="s">
        <v>19</v>
      </c>
    </row>
    <row r="26" spans="1:10" ht="38.25" x14ac:dyDescent="0.25">
      <c r="A26" s="181"/>
      <c r="B26" s="182"/>
      <c r="C26" s="178"/>
      <c r="D26" s="52" t="s">
        <v>22</v>
      </c>
      <c r="E26" s="104">
        <v>0</v>
      </c>
      <c r="F26" s="76">
        <v>0</v>
      </c>
      <c r="G26" s="76">
        <v>0</v>
      </c>
      <c r="H26" s="76">
        <f t="shared" si="0"/>
        <v>0</v>
      </c>
      <c r="I26" s="29" t="e">
        <f t="shared" si="3"/>
        <v>#DIV/0!</v>
      </c>
      <c r="J26" s="7" t="s">
        <v>19</v>
      </c>
    </row>
    <row r="27" spans="1:10" ht="38.25" customHeight="1" x14ac:dyDescent="0.25">
      <c r="A27" s="181" t="s">
        <v>61</v>
      </c>
      <c r="B27" s="182" t="s">
        <v>62</v>
      </c>
      <c r="C27" s="178" t="s">
        <v>40</v>
      </c>
      <c r="D27" s="52" t="s">
        <v>18</v>
      </c>
      <c r="E27" s="106">
        <v>0</v>
      </c>
      <c r="F27" s="102">
        <v>0</v>
      </c>
      <c r="G27" s="102">
        <v>0</v>
      </c>
      <c r="H27" s="102">
        <f t="shared" si="0"/>
        <v>0</v>
      </c>
      <c r="I27" s="29" t="e">
        <f t="shared" si="3"/>
        <v>#DIV/0!</v>
      </c>
      <c r="J27" s="96"/>
    </row>
    <row r="28" spans="1:10" ht="36" customHeight="1" x14ac:dyDescent="0.25">
      <c r="A28" s="181"/>
      <c r="B28" s="182"/>
      <c r="C28" s="178"/>
      <c r="D28" s="52" t="s">
        <v>20</v>
      </c>
      <c r="E28" s="107">
        <v>0</v>
      </c>
      <c r="F28" s="98">
        <v>0</v>
      </c>
      <c r="G28" s="98">
        <v>0</v>
      </c>
      <c r="H28" s="98">
        <f t="shared" si="0"/>
        <v>0</v>
      </c>
      <c r="I28" s="29" t="e">
        <f t="shared" si="3"/>
        <v>#DIV/0!</v>
      </c>
      <c r="J28" s="97" t="s">
        <v>19</v>
      </c>
    </row>
    <row r="29" spans="1:10" ht="25.5" x14ac:dyDescent="0.25">
      <c r="A29" s="181"/>
      <c r="B29" s="182"/>
      <c r="C29" s="178"/>
      <c r="D29" s="52" t="s">
        <v>21</v>
      </c>
      <c r="E29" s="104">
        <v>0</v>
      </c>
      <c r="F29" s="76">
        <v>0</v>
      </c>
      <c r="G29" s="76">
        <v>0</v>
      </c>
      <c r="H29" s="76">
        <f t="shared" si="0"/>
        <v>0</v>
      </c>
      <c r="I29" s="29" t="e">
        <f t="shared" si="3"/>
        <v>#DIV/0!</v>
      </c>
      <c r="J29" s="7" t="s">
        <v>19</v>
      </c>
    </row>
    <row r="30" spans="1:10" ht="38.25" x14ac:dyDescent="0.25">
      <c r="A30" s="181"/>
      <c r="B30" s="182"/>
      <c r="C30" s="178"/>
      <c r="D30" s="52" t="s">
        <v>22</v>
      </c>
      <c r="E30" s="104">
        <v>0</v>
      </c>
      <c r="F30" s="76">
        <v>0</v>
      </c>
      <c r="G30" s="76">
        <v>0</v>
      </c>
      <c r="H30" s="76">
        <f t="shared" si="0"/>
        <v>0</v>
      </c>
      <c r="I30" s="29" t="e">
        <f t="shared" si="3"/>
        <v>#DIV/0!</v>
      </c>
      <c r="J30" s="7" t="s">
        <v>19</v>
      </c>
    </row>
    <row r="31" spans="1:10" ht="38.25" customHeight="1" x14ac:dyDescent="0.25">
      <c r="A31" s="181" t="s">
        <v>63</v>
      </c>
      <c r="B31" s="182" t="s">
        <v>64</v>
      </c>
      <c r="C31" s="178" t="s">
        <v>40</v>
      </c>
      <c r="D31" s="52" t="s">
        <v>18</v>
      </c>
      <c r="E31" s="105">
        <v>0</v>
      </c>
      <c r="F31" s="75">
        <v>0</v>
      </c>
      <c r="G31" s="75">
        <v>0</v>
      </c>
      <c r="H31" s="76">
        <f t="shared" si="0"/>
        <v>0</v>
      </c>
      <c r="I31" s="29" t="e">
        <f t="shared" si="3"/>
        <v>#DIV/0!</v>
      </c>
      <c r="J31" s="12"/>
    </row>
    <row r="32" spans="1:10" ht="25.5" customHeight="1" x14ac:dyDescent="0.25">
      <c r="A32" s="181"/>
      <c r="B32" s="182"/>
      <c r="C32" s="178"/>
      <c r="D32" s="52" t="s">
        <v>20</v>
      </c>
      <c r="E32" s="104">
        <v>0</v>
      </c>
      <c r="F32" s="76">
        <v>0</v>
      </c>
      <c r="G32" s="76">
        <v>0</v>
      </c>
      <c r="H32" s="76">
        <f t="shared" si="0"/>
        <v>0</v>
      </c>
      <c r="I32" s="29" t="e">
        <f t="shared" si="3"/>
        <v>#DIV/0!</v>
      </c>
      <c r="J32" s="7" t="s">
        <v>19</v>
      </c>
    </row>
    <row r="33" spans="1:10" ht="26.25" thickBot="1" x14ac:dyDescent="0.3">
      <c r="A33" s="181"/>
      <c r="B33" s="182"/>
      <c r="C33" s="178"/>
      <c r="D33" s="52" t="s">
        <v>21</v>
      </c>
      <c r="E33" s="104">
        <v>0</v>
      </c>
      <c r="F33" s="76">
        <v>0</v>
      </c>
      <c r="G33" s="76">
        <v>0</v>
      </c>
      <c r="H33" s="76">
        <f t="shared" si="0"/>
        <v>0</v>
      </c>
      <c r="I33" s="29" t="e">
        <f t="shared" si="3"/>
        <v>#DIV/0!</v>
      </c>
      <c r="J33" s="7" t="s">
        <v>19</v>
      </c>
    </row>
    <row r="34" spans="1:10" ht="39" thickBot="1" x14ac:dyDescent="0.3">
      <c r="A34" s="181"/>
      <c r="B34" s="182"/>
      <c r="C34" s="178"/>
      <c r="D34" s="52" t="s">
        <v>22</v>
      </c>
      <c r="E34" s="108">
        <f>E38</f>
        <v>0</v>
      </c>
      <c r="F34" s="76">
        <v>0</v>
      </c>
      <c r="G34" s="76">
        <v>0</v>
      </c>
      <c r="H34" s="76">
        <f t="shared" si="0"/>
        <v>0</v>
      </c>
      <c r="I34" s="29" t="e">
        <f t="shared" si="3"/>
        <v>#DIV/0!</v>
      </c>
      <c r="J34" s="7" t="s">
        <v>19</v>
      </c>
    </row>
    <row r="35" spans="1:10" ht="15.75" thickBot="1" x14ac:dyDescent="0.3">
      <c r="A35" s="51"/>
      <c r="B35" s="196" t="s">
        <v>17</v>
      </c>
      <c r="C35" s="199"/>
      <c r="D35" s="52" t="s">
        <v>78</v>
      </c>
      <c r="E35" s="109">
        <f>E37+E36</f>
        <v>0</v>
      </c>
      <c r="F35" s="109">
        <f t="shared" ref="F35" si="4">F37+F36</f>
        <v>0</v>
      </c>
      <c r="G35" s="109">
        <f t="shared" ref="G35" si="5">G37+G36</f>
        <v>0</v>
      </c>
      <c r="H35" s="76">
        <f t="shared" ref="H35:H38" si="6">F35-G35</f>
        <v>0</v>
      </c>
      <c r="I35" s="29" t="e">
        <f t="shared" ref="I35:I42" si="7">G35/F35*100</f>
        <v>#DIV/0!</v>
      </c>
      <c r="J35" s="7"/>
    </row>
    <row r="36" spans="1:10" ht="39" thickBot="1" x14ac:dyDescent="0.3">
      <c r="A36" s="51"/>
      <c r="B36" s="197"/>
      <c r="C36" s="200"/>
      <c r="D36" s="52" t="s">
        <v>20</v>
      </c>
      <c r="E36" s="108">
        <f>E40</f>
        <v>0</v>
      </c>
      <c r="F36" s="108">
        <f t="shared" ref="F36:G36" si="8">F40</f>
        <v>0</v>
      </c>
      <c r="G36" s="108">
        <f t="shared" si="8"/>
        <v>0</v>
      </c>
      <c r="H36" s="76">
        <f t="shared" si="6"/>
        <v>0</v>
      </c>
      <c r="I36" s="29" t="e">
        <f t="shared" si="7"/>
        <v>#DIV/0!</v>
      </c>
      <c r="J36" s="7"/>
    </row>
    <row r="37" spans="1:10" ht="26.25" thickBot="1" x14ac:dyDescent="0.3">
      <c r="A37" s="51"/>
      <c r="B37" s="197"/>
      <c r="C37" s="200"/>
      <c r="D37" s="52" t="s">
        <v>21</v>
      </c>
      <c r="E37" s="108">
        <f>E41</f>
        <v>0</v>
      </c>
      <c r="F37" s="108">
        <f t="shared" ref="F37:G37" si="9">F41</f>
        <v>0</v>
      </c>
      <c r="G37" s="108">
        <f t="shared" si="9"/>
        <v>0</v>
      </c>
      <c r="H37" s="76">
        <f t="shared" si="6"/>
        <v>0</v>
      </c>
      <c r="I37" s="29" t="e">
        <f t="shared" si="7"/>
        <v>#DIV/0!</v>
      </c>
      <c r="J37" s="53" t="s">
        <v>19</v>
      </c>
    </row>
    <row r="38" spans="1:10" ht="39" thickBot="1" x14ac:dyDescent="0.3">
      <c r="A38" s="25"/>
      <c r="B38" s="198"/>
      <c r="C38" s="201"/>
      <c r="D38" s="52" t="s">
        <v>22</v>
      </c>
      <c r="E38" s="108">
        <v>0</v>
      </c>
      <c r="F38" s="108">
        <v>0</v>
      </c>
      <c r="G38" s="108">
        <v>0</v>
      </c>
      <c r="H38" s="76">
        <f t="shared" si="6"/>
        <v>0</v>
      </c>
      <c r="I38" s="29" t="e">
        <f t="shared" si="7"/>
        <v>#DIV/0!</v>
      </c>
      <c r="J38" s="55"/>
    </row>
    <row r="39" spans="1:10" ht="36.75" customHeight="1" thickBot="1" x14ac:dyDescent="0.3">
      <c r="A39" s="179" t="s">
        <v>28</v>
      </c>
      <c r="B39" s="179"/>
      <c r="C39" s="179"/>
      <c r="D39" s="24" t="s">
        <v>78</v>
      </c>
      <c r="E39" s="109">
        <f>E41+E40</f>
        <v>0</v>
      </c>
      <c r="F39" s="109">
        <f t="shared" ref="F39:G39" si="10">F41+F40</f>
        <v>0</v>
      </c>
      <c r="G39" s="109">
        <f t="shared" si="10"/>
        <v>0</v>
      </c>
      <c r="H39" s="76">
        <f t="shared" si="0"/>
        <v>0</v>
      </c>
      <c r="I39" s="29" t="e">
        <f t="shared" si="7"/>
        <v>#DIV/0!</v>
      </c>
      <c r="J39" s="54" t="s">
        <v>19</v>
      </c>
    </row>
    <row r="40" spans="1:10" ht="35.25" customHeight="1" thickBot="1" x14ac:dyDescent="0.3">
      <c r="A40" s="180"/>
      <c r="B40" s="180"/>
      <c r="C40" s="180"/>
      <c r="D40" s="15" t="s">
        <v>20</v>
      </c>
      <c r="E40" s="108">
        <f>E18+E21</f>
        <v>0</v>
      </c>
      <c r="F40" s="108">
        <f t="shared" ref="F40:G40" si="11">F18+F21</f>
        <v>0</v>
      </c>
      <c r="G40" s="108">
        <f t="shared" si="11"/>
        <v>0</v>
      </c>
      <c r="H40" s="76">
        <f t="shared" si="0"/>
        <v>0</v>
      </c>
      <c r="I40" s="29" t="e">
        <f t="shared" si="7"/>
        <v>#DIV/0!</v>
      </c>
      <c r="J40" s="17" t="s">
        <v>19</v>
      </c>
    </row>
    <row r="41" spans="1:10" ht="26.25" thickBot="1" x14ac:dyDescent="0.3">
      <c r="A41" s="180"/>
      <c r="B41" s="180"/>
      <c r="C41" s="180"/>
      <c r="D41" s="15" t="s">
        <v>21</v>
      </c>
      <c r="E41" s="108">
        <f>E22+E19</f>
        <v>0</v>
      </c>
      <c r="F41" s="108">
        <f t="shared" ref="F41:G41" si="12">F22+F19</f>
        <v>0</v>
      </c>
      <c r="G41" s="108">
        <f t="shared" si="12"/>
        <v>0</v>
      </c>
      <c r="H41" s="76">
        <f t="shared" si="0"/>
        <v>0</v>
      </c>
      <c r="I41" s="29" t="e">
        <f t="shared" si="7"/>
        <v>#DIV/0!</v>
      </c>
      <c r="J41" s="17" t="s">
        <v>19</v>
      </c>
    </row>
    <row r="42" spans="1:10" ht="39" thickBot="1" x14ac:dyDescent="0.3">
      <c r="A42" s="180"/>
      <c r="B42" s="180"/>
      <c r="C42" s="180"/>
      <c r="D42" s="15" t="s">
        <v>22</v>
      </c>
      <c r="E42" s="108">
        <v>0</v>
      </c>
      <c r="F42" s="108">
        <v>0</v>
      </c>
      <c r="G42" s="108">
        <v>0</v>
      </c>
      <c r="H42" s="76">
        <f t="shared" si="0"/>
        <v>0</v>
      </c>
      <c r="I42" s="29" t="e">
        <f t="shared" si="7"/>
        <v>#DIV/0!</v>
      </c>
      <c r="J42" s="17" t="s">
        <v>19</v>
      </c>
    </row>
    <row r="43" spans="1:10" ht="33" customHeight="1" thickBot="1" x14ac:dyDescent="0.3">
      <c r="A43" s="189" t="s">
        <v>46</v>
      </c>
      <c r="B43" s="189"/>
      <c r="C43" s="189"/>
      <c r="D43" s="189"/>
      <c r="E43" s="189"/>
      <c r="F43" s="189"/>
      <c r="G43" s="189"/>
      <c r="H43" s="189"/>
      <c r="I43" s="189"/>
      <c r="J43" s="189"/>
    </row>
    <row r="44" spans="1:10" ht="26.25" customHeight="1" x14ac:dyDescent="0.25">
      <c r="A44" s="193" t="s">
        <v>35</v>
      </c>
      <c r="B44" s="194"/>
      <c r="C44" s="194"/>
      <c r="D44" s="194"/>
      <c r="E44" s="194"/>
      <c r="F44" s="194"/>
      <c r="G44" s="194"/>
      <c r="H44" s="194"/>
      <c r="I44" s="194"/>
      <c r="J44" s="195"/>
    </row>
    <row r="45" spans="1:10" ht="31.5" customHeight="1" x14ac:dyDescent="0.25">
      <c r="A45" s="190" t="s">
        <v>58</v>
      </c>
      <c r="B45" s="191"/>
      <c r="C45" s="191"/>
      <c r="D45" s="191"/>
      <c r="E45" s="191"/>
      <c r="F45" s="191"/>
      <c r="G45" s="191"/>
      <c r="H45" s="191"/>
      <c r="I45" s="191"/>
      <c r="J45" s="192"/>
    </row>
    <row r="46" spans="1:10" ht="18" customHeight="1" x14ac:dyDescent="0.25">
      <c r="A46" s="173" t="s">
        <v>25</v>
      </c>
      <c r="B46" s="224" t="s">
        <v>41</v>
      </c>
      <c r="C46" s="126" t="s">
        <v>42</v>
      </c>
      <c r="D46" s="8" t="s">
        <v>43</v>
      </c>
      <c r="E46" s="74">
        <f>SUM(E47:E49)</f>
        <v>6316.5</v>
      </c>
      <c r="F46" s="74">
        <f>SUM(F47:F49)</f>
        <v>6316.5</v>
      </c>
      <c r="G46" s="77">
        <f>SUM(G47:G49)</f>
        <v>0</v>
      </c>
      <c r="H46" s="74">
        <f>F46-G46</f>
        <v>6316.5</v>
      </c>
      <c r="I46" s="34">
        <f>G46/F46*100</f>
        <v>0</v>
      </c>
      <c r="J46" s="221" t="s">
        <v>83</v>
      </c>
    </row>
    <row r="47" spans="1:10" ht="31.5" customHeight="1" x14ac:dyDescent="0.25">
      <c r="A47" s="174"/>
      <c r="B47" s="225"/>
      <c r="C47" s="127"/>
      <c r="D47" s="28" t="s">
        <v>18</v>
      </c>
      <c r="E47" s="75">
        <v>0</v>
      </c>
      <c r="F47" s="75">
        <v>0</v>
      </c>
      <c r="G47" s="75">
        <v>0</v>
      </c>
      <c r="H47" s="76">
        <f t="shared" ref="H47:H49" si="13">F47-G47</f>
        <v>0</v>
      </c>
      <c r="I47" s="34" t="e">
        <f t="shared" ref="I47:I49" si="14">G47/F47*100</f>
        <v>#DIV/0!</v>
      </c>
      <c r="J47" s="222"/>
    </row>
    <row r="48" spans="1:10" ht="39.75" customHeight="1" x14ac:dyDescent="0.25">
      <c r="A48" s="174"/>
      <c r="B48" s="225"/>
      <c r="C48" s="127"/>
      <c r="D48" s="28" t="s">
        <v>20</v>
      </c>
      <c r="E48" s="75">
        <v>5684.8</v>
      </c>
      <c r="F48" s="75">
        <v>5684.8</v>
      </c>
      <c r="G48" s="75">
        <v>0</v>
      </c>
      <c r="H48" s="76">
        <f t="shared" si="13"/>
        <v>5684.8</v>
      </c>
      <c r="I48" s="34">
        <f t="shared" si="14"/>
        <v>0</v>
      </c>
      <c r="J48" s="222"/>
    </row>
    <row r="49" spans="1:10" ht="29.25" customHeight="1" x14ac:dyDescent="0.25">
      <c r="A49" s="177"/>
      <c r="B49" s="226"/>
      <c r="C49" s="145"/>
      <c r="D49" s="28" t="s">
        <v>21</v>
      </c>
      <c r="E49" s="75">
        <v>631.70000000000005</v>
      </c>
      <c r="F49" s="75">
        <v>631.70000000000005</v>
      </c>
      <c r="G49" s="75">
        <v>0</v>
      </c>
      <c r="H49" s="76">
        <f t="shared" si="13"/>
        <v>631.70000000000005</v>
      </c>
      <c r="I49" s="34">
        <f t="shared" si="14"/>
        <v>0</v>
      </c>
      <c r="J49" s="223"/>
    </row>
    <row r="50" spans="1:10" ht="24" customHeight="1" x14ac:dyDescent="0.25">
      <c r="A50" s="173" t="s">
        <v>26</v>
      </c>
      <c r="B50" s="224" t="s">
        <v>44</v>
      </c>
      <c r="C50" s="126" t="s">
        <v>42</v>
      </c>
      <c r="D50" s="33" t="s">
        <v>43</v>
      </c>
      <c r="E50" s="77">
        <f>E51+E52+E53</f>
        <v>0</v>
      </c>
      <c r="F50" s="77">
        <f>F51+F52+F53</f>
        <v>0</v>
      </c>
      <c r="G50" s="77">
        <f>G51+G52</f>
        <v>0</v>
      </c>
      <c r="H50" s="74">
        <f>F50-G50</f>
        <v>0</v>
      </c>
      <c r="I50" s="34" t="e">
        <f>G50/F50*100</f>
        <v>#DIV/0!</v>
      </c>
      <c r="J50" s="169"/>
    </row>
    <row r="51" spans="1:10" ht="30.75" customHeight="1" x14ac:dyDescent="0.25">
      <c r="A51" s="174"/>
      <c r="B51" s="225"/>
      <c r="C51" s="127"/>
      <c r="D51" s="110" t="s">
        <v>18</v>
      </c>
      <c r="E51" s="102">
        <v>0</v>
      </c>
      <c r="F51" s="102">
        <v>0</v>
      </c>
      <c r="G51" s="102">
        <v>0</v>
      </c>
      <c r="H51" s="102">
        <f>F51-G51</f>
        <v>0</v>
      </c>
      <c r="I51" s="103" t="e">
        <f>G51/F51*100</f>
        <v>#DIV/0!</v>
      </c>
      <c r="J51" s="170"/>
    </row>
    <row r="52" spans="1:10" ht="40.5" customHeight="1" x14ac:dyDescent="0.25">
      <c r="A52" s="174"/>
      <c r="B52" s="225"/>
      <c r="C52" s="127"/>
      <c r="D52" s="32" t="s">
        <v>45</v>
      </c>
      <c r="E52" s="98">
        <v>0</v>
      </c>
      <c r="F52" s="98">
        <v>0</v>
      </c>
      <c r="G52" s="98">
        <v>0</v>
      </c>
      <c r="H52" s="98">
        <f>F52-G52</f>
        <v>0</v>
      </c>
      <c r="I52" s="99" t="e">
        <f>G52/F52*100</f>
        <v>#DIV/0!</v>
      </c>
      <c r="J52" s="170"/>
    </row>
    <row r="53" spans="1:10" ht="28.5" customHeight="1" x14ac:dyDescent="0.25">
      <c r="A53" s="174"/>
      <c r="B53" s="225"/>
      <c r="C53" s="127"/>
      <c r="D53" s="31" t="s">
        <v>21</v>
      </c>
      <c r="E53" s="78">
        <v>0</v>
      </c>
      <c r="F53" s="78">
        <v>0</v>
      </c>
      <c r="G53" s="78">
        <v>0</v>
      </c>
      <c r="H53" s="78">
        <v>0</v>
      </c>
      <c r="I53" s="30">
        <v>0</v>
      </c>
      <c r="J53" s="171"/>
    </row>
    <row r="54" spans="1:10" ht="26.25" customHeight="1" x14ac:dyDescent="0.25">
      <c r="A54" s="173" t="s">
        <v>59</v>
      </c>
      <c r="B54" s="175" t="s">
        <v>74</v>
      </c>
      <c r="C54" s="126" t="s">
        <v>42</v>
      </c>
      <c r="D54" s="65" t="s">
        <v>43</v>
      </c>
      <c r="E54" s="77">
        <f>SUM(E55:E57)</f>
        <v>738.8</v>
      </c>
      <c r="F54" s="77">
        <f>SUM(F55:F57)</f>
        <v>741.8</v>
      </c>
      <c r="G54" s="77">
        <f>G55+G56+G57</f>
        <v>0</v>
      </c>
      <c r="H54" s="74">
        <f>F54-G54</f>
        <v>741.8</v>
      </c>
      <c r="I54" s="34">
        <f>G54/F54*100</f>
        <v>0</v>
      </c>
      <c r="J54" s="141" t="s">
        <v>93</v>
      </c>
    </row>
    <row r="55" spans="1:10" ht="25.5" customHeight="1" x14ac:dyDescent="0.25">
      <c r="A55" s="174"/>
      <c r="B55" s="176"/>
      <c r="C55" s="127"/>
      <c r="D55" s="28" t="s">
        <v>18</v>
      </c>
      <c r="E55" s="75">
        <v>738.8</v>
      </c>
      <c r="F55" s="75">
        <v>741.8</v>
      </c>
      <c r="G55" s="75">
        <v>0</v>
      </c>
      <c r="H55" s="76">
        <f>F55-G55</f>
        <v>741.8</v>
      </c>
      <c r="I55" s="29">
        <f>G55/F55*100</f>
        <v>0</v>
      </c>
      <c r="J55" s="116"/>
    </row>
    <row r="56" spans="1:10" ht="40.5" customHeight="1" x14ac:dyDescent="0.25">
      <c r="A56" s="174"/>
      <c r="B56" s="176"/>
      <c r="C56" s="127"/>
      <c r="D56" s="28" t="s">
        <v>20</v>
      </c>
      <c r="E56" s="76">
        <v>0</v>
      </c>
      <c r="F56" s="76">
        <v>0</v>
      </c>
      <c r="G56" s="76">
        <v>0</v>
      </c>
      <c r="H56" s="76">
        <v>0</v>
      </c>
      <c r="I56" s="29">
        <v>0</v>
      </c>
      <c r="J56" s="116"/>
    </row>
    <row r="57" spans="1:10" ht="24.75" customHeight="1" x14ac:dyDescent="0.25">
      <c r="A57" s="174"/>
      <c r="B57" s="176"/>
      <c r="C57" s="127"/>
      <c r="D57" s="70" t="s">
        <v>21</v>
      </c>
      <c r="E57" s="78">
        <v>0</v>
      </c>
      <c r="F57" s="78">
        <v>0</v>
      </c>
      <c r="G57" s="78">
        <v>0</v>
      </c>
      <c r="H57" s="78">
        <v>0</v>
      </c>
      <c r="I57" s="63">
        <v>0</v>
      </c>
      <c r="J57" s="142"/>
    </row>
    <row r="58" spans="1:10" ht="24.75" customHeight="1" x14ac:dyDescent="0.25">
      <c r="A58" s="181" t="s">
        <v>61</v>
      </c>
      <c r="B58" s="215" t="s">
        <v>73</v>
      </c>
      <c r="C58" s="213" t="s">
        <v>75</v>
      </c>
      <c r="D58" s="65" t="s">
        <v>43</v>
      </c>
      <c r="E58" s="90">
        <f>SUM(E59:E61)</f>
        <v>3.5</v>
      </c>
      <c r="F58" s="90">
        <f>SUM(F59:F61)</f>
        <v>3.5</v>
      </c>
      <c r="G58" s="91">
        <v>0</v>
      </c>
      <c r="H58" s="92">
        <f t="shared" ref="H58:H64" si="15">F58-G58</f>
        <v>3.5</v>
      </c>
      <c r="I58" s="34">
        <f t="shared" ref="I58:I60" si="16">G58/F58*100</f>
        <v>0</v>
      </c>
      <c r="J58" s="93"/>
    </row>
    <row r="59" spans="1:10" ht="24.75" customHeight="1" x14ac:dyDescent="0.25">
      <c r="A59" s="217"/>
      <c r="B59" s="216"/>
      <c r="C59" s="214"/>
      <c r="D59" s="28" t="s">
        <v>18</v>
      </c>
      <c r="E59" s="80">
        <v>0</v>
      </c>
      <c r="F59" s="80">
        <v>0</v>
      </c>
      <c r="G59" s="82">
        <v>0</v>
      </c>
      <c r="H59" s="83">
        <f t="shared" si="15"/>
        <v>0</v>
      </c>
      <c r="I59" s="34">
        <v>0</v>
      </c>
      <c r="J59" s="94"/>
    </row>
    <row r="60" spans="1:10" ht="25.5" customHeight="1" x14ac:dyDescent="0.25">
      <c r="A60" s="217"/>
      <c r="B60" s="216"/>
      <c r="C60" s="214"/>
      <c r="D60" s="28" t="s">
        <v>20</v>
      </c>
      <c r="E60" s="80">
        <v>3.5</v>
      </c>
      <c r="F60" s="80">
        <v>3.5</v>
      </c>
      <c r="G60" s="82">
        <v>0</v>
      </c>
      <c r="H60" s="83">
        <f t="shared" si="15"/>
        <v>3.5</v>
      </c>
      <c r="I60" s="34">
        <f t="shared" si="16"/>
        <v>0</v>
      </c>
      <c r="J60" s="94"/>
    </row>
    <row r="61" spans="1:10" ht="25.5" customHeight="1" x14ac:dyDescent="0.25">
      <c r="A61" s="217"/>
      <c r="B61" s="216"/>
      <c r="C61" s="214"/>
      <c r="D61" s="61" t="s">
        <v>21</v>
      </c>
      <c r="E61" s="80">
        <v>0</v>
      </c>
      <c r="F61" s="80">
        <v>0</v>
      </c>
      <c r="G61" s="82">
        <v>0</v>
      </c>
      <c r="H61" s="83">
        <f t="shared" si="15"/>
        <v>0</v>
      </c>
      <c r="I61" s="34">
        <v>0</v>
      </c>
      <c r="J61" s="95"/>
    </row>
    <row r="62" spans="1:10" ht="27" customHeight="1" x14ac:dyDescent="0.25">
      <c r="A62" s="113" t="s">
        <v>17</v>
      </c>
      <c r="B62" s="114"/>
      <c r="C62" s="188"/>
      <c r="D62" s="66" t="s">
        <v>43</v>
      </c>
      <c r="E62" s="79">
        <f>E63+E64+E65</f>
        <v>7058.8</v>
      </c>
      <c r="F62" s="79">
        <f>F63+F64+F65</f>
        <v>7061.8</v>
      </c>
      <c r="G62" s="79">
        <f>G63+G64+G65</f>
        <v>0</v>
      </c>
      <c r="H62" s="79">
        <f t="shared" si="15"/>
        <v>7061.8</v>
      </c>
      <c r="I62" s="68">
        <f>G62/F62*100</f>
        <v>0</v>
      </c>
      <c r="J62" s="164"/>
    </row>
    <row r="63" spans="1:10" ht="24" customHeight="1" x14ac:dyDescent="0.25">
      <c r="A63" s="113"/>
      <c r="B63" s="114"/>
      <c r="C63" s="188"/>
      <c r="D63" s="28" t="s">
        <v>18</v>
      </c>
      <c r="E63" s="80">
        <f>E47+E51+E55</f>
        <v>738.8</v>
      </c>
      <c r="F63" s="80">
        <f>F47+F51+F55</f>
        <v>741.8</v>
      </c>
      <c r="G63" s="80">
        <f>G47+G51+G55</f>
        <v>0</v>
      </c>
      <c r="H63" s="80">
        <f t="shared" si="15"/>
        <v>741.8</v>
      </c>
      <c r="I63" s="29">
        <f t="shared" ref="I63:I65" si="17">G63/F63*100</f>
        <v>0</v>
      </c>
      <c r="J63" s="164"/>
    </row>
    <row r="64" spans="1:10" ht="38.25" customHeight="1" x14ac:dyDescent="0.25">
      <c r="A64" s="113"/>
      <c r="B64" s="114"/>
      <c r="C64" s="188"/>
      <c r="D64" s="32" t="s">
        <v>45</v>
      </c>
      <c r="E64" s="80">
        <f>E48+E52+E56+E60</f>
        <v>5688.3</v>
      </c>
      <c r="F64" s="80">
        <f>F48+F52+F56+F60</f>
        <v>5688.3</v>
      </c>
      <c r="G64" s="80">
        <f>G48+G52+G56+G60</f>
        <v>0</v>
      </c>
      <c r="H64" s="80">
        <f t="shared" si="15"/>
        <v>5688.3</v>
      </c>
      <c r="I64" s="29">
        <f t="shared" si="17"/>
        <v>0</v>
      </c>
      <c r="J64" s="164"/>
    </row>
    <row r="65" spans="1:10" ht="24.75" customHeight="1" x14ac:dyDescent="0.25">
      <c r="A65" s="113"/>
      <c r="B65" s="114"/>
      <c r="C65" s="188"/>
      <c r="D65" s="31" t="s">
        <v>21</v>
      </c>
      <c r="E65" s="81">
        <f>E49+E53+E57+E61</f>
        <v>631.70000000000005</v>
      </c>
      <c r="F65" s="81">
        <f>F49+F53+F57</f>
        <v>631.70000000000005</v>
      </c>
      <c r="G65" s="81">
        <f>G49+G53+G57</f>
        <v>0</v>
      </c>
      <c r="H65" s="81">
        <f>H49+H53+H57</f>
        <v>631.70000000000005</v>
      </c>
      <c r="I65" s="29">
        <f t="shared" si="17"/>
        <v>0</v>
      </c>
      <c r="J65" s="165"/>
    </row>
    <row r="66" spans="1:10" ht="23.25" customHeight="1" x14ac:dyDescent="0.25">
      <c r="A66" s="166" t="s">
        <v>47</v>
      </c>
      <c r="B66" s="167"/>
      <c r="C66" s="167"/>
      <c r="D66" s="167"/>
      <c r="E66" s="167"/>
      <c r="F66" s="167"/>
      <c r="G66" s="167"/>
      <c r="H66" s="167"/>
      <c r="I66" s="167"/>
      <c r="J66" s="168"/>
    </row>
    <row r="67" spans="1:10" ht="37.5" customHeight="1" x14ac:dyDescent="0.25">
      <c r="A67" s="129" t="s">
        <v>48</v>
      </c>
      <c r="B67" s="123" t="s">
        <v>50</v>
      </c>
      <c r="C67" s="126" t="s">
        <v>42</v>
      </c>
      <c r="D67" s="33" t="s">
        <v>43</v>
      </c>
      <c r="E67" s="84">
        <f>E68+E69+E70</f>
        <v>38435.299999999996</v>
      </c>
      <c r="F67" s="84">
        <f>F68+F69+F70</f>
        <v>40643</v>
      </c>
      <c r="G67" s="84">
        <v>35415.300000000003</v>
      </c>
      <c r="H67" s="74">
        <f>F67-G67</f>
        <v>5227.6999999999971</v>
      </c>
      <c r="I67" s="34">
        <f>G67/F67*100</f>
        <v>87.13751445513374</v>
      </c>
      <c r="J67" s="169" t="s">
        <v>86</v>
      </c>
    </row>
    <row r="68" spans="1:10" ht="36" customHeight="1" x14ac:dyDescent="0.25">
      <c r="A68" s="130"/>
      <c r="B68" s="124"/>
      <c r="C68" s="127"/>
      <c r="D68" s="28" t="s">
        <v>18</v>
      </c>
      <c r="E68" s="58">
        <v>0</v>
      </c>
      <c r="F68" s="58">
        <v>0</v>
      </c>
      <c r="G68" s="58">
        <v>0</v>
      </c>
      <c r="H68" s="58">
        <v>0</v>
      </c>
      <c r="I68" s="29">
        <v>0</v>
      </c>
      <c r="J68" s="170"/>
    </row>
    <row r="69" spans="1:10" ht="39.75" customHeight="1" x14ac:dyDescent="0.25">
      <c r="A69" s="130"/>
      <c r="B69" s="124"/>
      <c r="C69" s="127"/>
      <c r="D69" s="32" t="s">
        <v>45</v>
      </c>
      <c r="E69" s="58">
        <v>34321.599999999999</v>
      </c>
      <c r="F69" s="58">
        <v>36529.300000000003</v>
      </c>
      <c r="G69" s="58">
        <v>35415.300000000003</v>
      </c>
      <c r="H69" s="58">
        <f>F69-G69</f>
        <v>1114</v>
      </c>
      <c r="I69" s="29">
        <f>G69/F69*100</f>
        <v>96.950393245969678</v>
      </c>
      <c r="J69" s="170"/>
    </row>
    <row r="70" spans="1:10" ht="32.25" customHeight="1" x14ac:dyDescent="0.25">
      <c r="A70" s="131"/>
      <c r="B70" s="125"/>
      <c r="C70" s="128"/>
      <c r="D70" s="31" t="s">
        <v>21</v>
      </c>
      <c r="E70" s="58">
        <v>4113.7</v>
      </c>
      <c r="F70" s="58">
        <v>4113.7</v>
      </c>
      <c r="G70" s="58">
        <v>3935</v>
      </c>
      <c r="H70" s="58">
        <f>F70-G70</f>
        <v>178.69999999999982</v>
      </c>
      <c r="I70" s="29">
        <f>G70/F70*100</f>
        <v>95.655978802537874</v>
      </c>
      <c r="J70" s="171"/>
    </row>
    <row r="71" spans="1:10" ht="58.5" customHeight="1" x14ac:dyDescent="0.25">
      <c r="A71" s="143" t="s">
        <v>49</v>
      </c>
      <c r="B71" s="123" t="s">
        <v>51</v>
      </c>
      <c r="C71" s="126" t="s">
        <v>42</v>
      </c>
      <c r="D71" s="33" t="s">
        <v>43</v>
      </c>
      <c r="E71" s="74">
        <f>E72+E73+E74</f>
        <v>23030.400000000001</v>
      </c>
      <c r="F71" s="74">
        <f>F72+F73+F74</f>
        <v>23837.1</v>
      </c>
      <c r="G71" s="74">
        <f>G72+G73+G74</f>
        <v>19804.2</v>
      </c>
      <c r="H71" s="74">
        <f>F71-G71</f>
        <v>4032.8999999999978</v>
      </c>
      <c r="I71" s="74">
        <f t="shared" ref="I71:I73" si="18">G71/F71*100</f>
        <v>83.081415105025371</v>
      </c>
      <c r="J71" s="141" t="s">
        <v>87</v>
      </c>
    </row>
    <row r="72" spans="1:10" ht="32.25" customHeight="1" x14ac:dyDescent="0.25">
      <c r="A72" s="144"/>
      <c r="B72" s="124"/>
      <c r="C72" s="127"/>
      <c r="D72" s="100" t="s">
        <v>18</v>
      </c>
      <c r="E72" s="76">
        <v>0</v>
      </c>
      <c r="F72" s="76">
        <v>0</v>
      </c>
      <c r="G72" s="76">
        <v>0</v>
      </c>
      <c r="H72" s="76">
        <v>0</v>
      </c>
      <c r="I72" s="76" t="e">
        <f t="shared" si="18"/>
        <v>#DIV/0!</v>
      </c>
      <c r="J72" s="116"/>
    </row>
    <row r="73" spans="1:10" ht="58.5" customHeight="1" x14ac:dyDescent="0.25">
      <c r="A73" s="144"/>
      <c r="B73" s="124"/>
      <c r="C73" s="127"/>
      <c r="D73" s="100" t="s">
        <v>45</v>
      </c>
      <c r="E73" s="58">
        <v>20592.900000000001</v>
      </c>
      <c r="F73" s="58">
        <v>21399.599999999999</v>
      </c>
      <c r="G73" s="58">
        <v>17823.8</v>
      </c>
      <c r="H73" s="76">
        <f>F73-G73</f>
        <v>3575.7999999999993</v>
      </c>
      <c r="I73" s="76">
        <f t="shared" si="18"/>
        <v>83.290341875549075</v>
      </c>
      <c r="J73" s="116"/>
    </row>
    <row r="74" spans="1:10" ht="74.25" customHeight="1" x14ac:dyDescent="0.25">
      <c r="A74" s="172"/>
      <c r="B74" s="125"/>
      <c r="C74" s="128"/>
      <c r="D74" s="100" t="s">
        <v>21</v>
      </c>
      <c r="E74" s="85">
        <v>2437.5</v>
      </c>
      <c r="F74" s="85">
        <v>2437.5</v>
      </c>
      <c r="G74" s="58">
        <v>1980.4</v>
      </c>
      <c r="H74" s="76">
        <f>F74-G74</f>
        <v>457.09999999999991</v>
      </c>
      <c r="I74" s="76">
        <f>G74/F74*100</f>
        <v>81.247179487179494</v>
      </c>
      <c r="J74" s="142"/>
    </row>
    <row r="75" spans="1:10" ht="57" customHeight="1" x14ac:dyDescent="0.25">
      <c r="A75" s="143" t="s">
        <v>53</v>
      </c>
      <c r="B75" s="123" t="s">
        <v>52</v>
      </c>
      <c r="C75" s="126" t="s">
        <v>42</v>
      </c>
      <c r="D75" s="33" t="s">
        <v>43</v>
      </c>
      <c r="E75" s="84">
        <f>E76+E77+E78</f>
        <v>15366.1</v>
      </c>
      <c r="F75" s="84">
        <f>F76+F77+F78</f>
        <v>15366.1</v>
      </c>
      <c r="G75" s="84">
        <f>G76+G77+G78</f>
        <v>12477</v>
      </c>
      <c r="H75" s="84">
        <f>F75-G75</f>
        <v>2889.1000000000004</v>
      </c>
      <c r="I75" s="76">
        <f>G75/F75*100</f>
        <v>81.198222060249506</v>
      </c>
      <c r="J75" s="141" t="s">
        <v>88</v>
      </c>
    </row>
    <row r="76" spans="1:10" ht="47.25" customHeight="1" x14ac:dyDescent="0.25">
      <c r="A76" s="144"/>
      <c r="B76" s="124"/>
      <c r="C76" s="127"/>
      <c r="D76" s="28" t="s">
        <v>18</v>
      </c>
      <c r="E76" s="58">
        <v>0</v>
      </c>
      <c r="F76" s="58">
        <v>0</v>
      </c>
      <c r="G76" s="58">
        <v>0</v>
      </c>
      <c r="H76" s="58">
        <v>0</v>
      </c>
      <c r="I76" s="58">
        <v>0</v>
      </c>
      <c r="J76" s="116"/>
    </row>
    <row r="77" spans="1:10" ht="53.25" customHeight="1" x14ac:dyDescent="0.25">
      <c r="A77" s="144"/>
      <c r="B77" s="124"/>
      <c r="C77" s="127"/>
      <c r="D77" s="32" t="s">
        <v>45</v>
      </c>
      <c r="E77" s="58">
        <v>13728.6</v>
      </c>
      <c r="F77" s="58">
        <v>13728.6</v>
      </c>
      <c r="G77" s="58">
        <v>11229.3</v>
      </c>
      <c r="H77" s="58">
        <f>F77-G77</f>
        <v>2499.3000000000011</v>
      </c>
      <c r="I77" s="58">
        <f>G77/F77*100</f>
        <v>81.794939032384946</v>
      </c>
      <c r="J77" s="116"/>
    </row>
    <row r="78" spans="1:10" ht="49.5" customHeight="1" x14ac:dyDescent="0.25">
      <c r="A78" s="144"/>
      <c r="B78" s="125"/>
      <c r="C78" s="145"/>
      <c r="D78" s="31" t="s">
        <v>21</v>
      </c>
      <c r="E78" s="85">
        <v>1637.5</v>
      </c>
      <c r="F78" s="85">
        <v>1637.5</v>
      </c>
      <c r="G78" s="85">
        <v>1247.7</v>
      </c>
      <c r="H78" s="85">
        <f>F78-G78</f>
        <v>389.79999999999995</v>
      </c>
      <c r="I78" s="85">
        <f>G78/F78*100</f>
        <v>76.195419847328253</v>
      </c>
      <c r="J78" s="142"/>
    </row>
    <row r="79" spans="1:10" ht="29.25" customHeight="1" x14ac:dyDescent="0.25">
      <c r="A79" s="143" t="s">
        <v>69</v>
      </c>
      <c r="B79" s="123" t="s">
        <v>79</v>
      </c>
      <c r="C79" s="126" t="s">
        <v>42</v>
      </c>
      <c r="D79" s="33" t="s">
        <v>43</v>
      </c>
      <c r="E79" s="84">
        <f>E80+E81+E82</f>
        <v>0</v>
      </c>
      <c r="F79" s="84">
        <f>F80+F81+F82</f>
        <v>0</v>
      </c>
      <c r="G79" s="84">
        <f>G80+G81+G82</f>
        <v>0</v>
      </c>
      <c r="H79" s="84">
        <f>F79-G79</f>
        <v>0</v>
      </c>
      <c r="I79" s="76" t="e">
        <f>G79/F79*100</f>
        <v>#DIV/0!</v>
      </c>
      <c r="J79" s="141"/>
    </row>
    <row r="80" spans="1:10" ht="28.5" customHeight="1" x14ac:dyDescent="0.25">
      <c r="A80" s="144"/>
      <c r="B80" s="124"/>
      <c r="C80" s="127"/>
      <c r="D80" s="28" t="s">
        <v>18</v>
      </c>
      <c r="E80" s="58">
        <v>0</v>
      </c>
      <c r="F80" s="58">
        <v>0</v>
      </c>
      <c r="G80" s="58">
        <v>0</v>
      </c>
      <c r="H80" s="58">
        <v>0</v>
      </c>
      <c r="I80" s="58">
        <v>0</v>
      </c>
      <c r="J80" s="116"/>
    </row>
    <row r="81" spans="1:10" ht="40.5" customHeight="1" x14ac:dyDescent="0.25">
      <c r="A81" s="144"/>
      <c r="B81" s="124"/>
      <c r="C81" s="127"/>
      <c r="D81" s="32" t="s">
        <v>45</v>
      </c>
      <c r="E81" s="58">
        <v>0</v>
      </c>
      <c r="F81" s="58">
        <v>0</v>
      </c>
      <c r="G81" s="58">
        <v>0</v>
      </c>
      <c r="H81" s="58">
        <f>F81-G81</f>
        <v>0</v>
      </c>
      <c r="I81" s="58" t="e">
        <f>G81/F81*100</f>
        <v>#DIV/0!</v>
      </c>
      <c r="J81" s="116"/>
    </row>
    <row r="82" spans="1:10" ht="24.75" customHeight="1" x14ac:dyDescent="0.25">
      <c r="A82" s="144"/>
      <c r="B82" s="125"/>
      <c r="C82" s="145"/>
      <c r="D82" s="31" t="s">
        <v>21</v>
      </c>
      <c r="E82" s="85">
        <v>0</v>
      </c>
      <c r="F82" s="85">
        <v>0</v>
      </c>
      <c r="G82" s="85">
        <v>0</v>
      </c>
      <c r="H82" s="85">
        <f>F82-G82</f>
        <v>0</v>
      </c>
      <c r="I82" s="85" t="e">
        <f>G82/F82*100</f>
        <v>#DIV/0!</v>
      </c>
      <c r="J82" s="142"/>
    </row>
    <row r="83" spans="1:10" ht="26.25" customHeight="1" x14ac:dyDescent="0.25">
      <c r="A83" s="113" t="s">
        <v>54</v>
      </c>
      <c r="B83" s="114"/>
      <c r="C83" s="115"/>
      <c r="D83" s="73" t="s">
        <v>43</v>
      </c>
      <c r="E83" s="84">
        <f>E67+E71+E75+E79</f>
        <v>76831.8</v>
      </c>
      <c r="F83" s="84">
        <f>F67+F71+F75+F79</f>
        <v>79846.2</v>
      </c>
      <c r="G83" s="84">
        <f>G67+G71+G75+G79</f>
        <v>67696.5</v>
      </c>
      <c r="H83" s="84">
        <f>H67+H71+H75+H79</f>
        <v>12149.699999999995</v>
      </c>
      <c r="I83" s="76">
        <f t="shared" ref="I83:I88" si="19">G83/F83*100</f>
        <v>84.783621512357513</v>
      </c>
      <c r="J83" s="116" t="s">
        <v>19</v>
      </c>
    </row>
    <row r="84" spans="1:10" ht="24" customHeight="1" x14ac:dyDescent="0.25">
      <c r="A84" s="113"/>
      <c r="B84" s="114"/>
      <c r="C84" s="115"/>
      <c r="D84" s="31" t="s">
        <v>18</v>
      </c>
      <c r="E84" s="86">
        <f>E68+E72+E76</f>
        <v>0</v>
      </c>
      <c r="F84" s="86">
        <f>F68+F72+F76</f>
        <v>0</v>
      </c>
      <c r="G84" s="86">
        <f>G68+G72+G76</f>
        <v>0</v>
      </c>
      <c r="H84" s="86">
        <f>H68+H72+H76</f>
        <v>0</v>
      </c>
      <c r="I84" s="76" t="e">
        <f t="shared" si="19"/>
        <v>#DIV/0!</v>
      </c>
      <c r="J84" s="116"/>
    </row>
    <row r="85" spans="1:10" ht="39" customHeight="1" x14ac:dyDescent="0.25">
      <c r="A85" s="113"/>
      <c r="B85" s="114"/>
      <c r="C85" s="115"/>
      <c r="D85" s="32" t="s">
        <v>45</v>
      </c>
      <c r="E85" s="58">
        <f t="shared" ref="E85:H86" si="20">E69+E73+E77+E81</f>
        <v>68643.100000000006</v>
      </c>
      <c r="F85" s="58">
        <f t="shared" si="20"/>
        <v>71657.5</v>
      </c>
      <c r="G85" s="58">
        <f t="shared" si="20"/>
        <v>64468.400000000009</v>
      </c>
      <c r="H85" s="58">
        <f t="shared" si="20"/>
        <v>7189.1</v>
      </c>
      <c r="I85" s="76">
        <f t="shared" si="19"/>
        <v>89.96741443673028</v>
      </c>
      <c r="J85" s="116"/>
    </row>
    <row r="86" spans="1:10" ht="24" customHeight="1" x14ac:dyDescent="0.25">
      <c r="A86" s="113"/>
      <c r="B86" s="114"/>
      <c r="C86" s="115"/>
      <c r="D86" s="31" t="s">
        <v>21</v>
      </c>
      <c r="E86" s="85">
        <f t="shared" si="20"/>
        <v>8188.7</v>
      </c>
      <c r="F86" s="85">
        <f t="shared" si="20"/>
        <v>8188.7</v>
      </c>
      <c r="G86" s="85">
        <f t="shared" si="20"/>
        <v>7163.0999999999995</v>
      </c>
      <c r="H86" s="85">
        <f t="shared" si="20"/>
        <v>1025.5999999999997</v>
      </c>
      <c r="I86" s="76">
        <f t="shared" si="19"/>
        <v>87.475423449387563</v>
      </c>
      <c r="J86" s="116"/>
    </row>
    <row r="87" spans="1:10" ht="27" customHeight="1" x14ac:dyDescent="0.25">
      <c r="A87" s="138" t="s">
        <v>70</v>
      </c>
      <c r="B87" s="139"/>
      <c r="C87" s="139"/>
      <c r="D87" s="139"/>
      <c r="E87" s="139"/>
      <c r="F87" s="139"/>
      <c r="G87" s="139"/>
      <c r="H87" s="139"/>
      <c r="I87" s="139"/>
      <c r="J87" s="140"/>
    </row>
    <row r="88" spans="1:10" ht="17.25" customHeight="1" x14ac:dyDescent="0.25">
      <c r="A88" s="129" t="s">
        <v>81</v>
      </c>
      <c r="B88" s="132" t="s">
        <v>71</v>
      </c>
      <c r="C88" s="135" t="s">
        <v>80</v>
      </c>
      <c r="D88" s="69" t="s">
        <v>43</v>
      </c>
      <c r="E88" s="74">
        <f>E91+E90+E89</f>
        <v>0</v>
      </c>
      <c r="F88" s="74">
        <f>F89+F90+F91</f>
        <v>0</v>
      </c>
      <c r="G88" s="74">
        <v>0</v>
      </c>
      <c r="H88" s="74">
        <f>F88-G88</f>
        <v>0</v>
      </c>
      <c r="I88" s="76" t="e">
        <f t="shared" si="19"/>
        <v>#DIV/0!</v>
      </c>
      <c r="J88" s="141"/>
    </row>
    <row r="89" spans="1:10" ht="24.75" customHeight="1" x14ac:dyDescent="0.25">
      <c r="A89" s="130"/>
      <c r="B89" s="133"/>
      <c r="C89" s="136"/>
      <c r="D89" s="70" t="s">
        <v>18</v>
      </c>
      <c r="E89" s="75">
        <v>0</v>
      </c>
      <c r="F89" s="75">
        <v>0</v>
      </c>
      <c r="G89" s="75">
        <v>0</v>
      </c>
      <c r="H89" s="75">
        <v>0</v>
      </c>
      <c r="I89" s="62">
        <v>0</v>
      </c>
      <c r="J89" s="116"/>
    </row>
    <row r="90" spans="1:10" ht="39.75" customHeight="1" x14ac:dyDescent="0.25">
      <c r="A90" s="130"/>
      <c r="B90" s="133"/>
      <c r="C90" s="136"/>
      <c r="D90" s="71" t="s">
        <v>45</v>
      </c>
      <c r="E90" s="75">
        <v>0</v>
      </c>
      <c r="F90" s="75">
        <v>0</v>
      </c>
      <c r="G90" s="75">
        <v>0</v>
      </c>
      <c r="H90" s="76">
        <f>F90-G90</f>
        <v>0</v>
      </c>
      <c r="I90" s="62">
        <v>0</v>
      </c>
      <c r="J90" s="116"/>
    </row>
    <row r="91" spans="1:10" ht="26.25" customHeight="1" x14ac:dyDescent="0.25">
      <c r="A91" s="131"/>
      <c r="B91" s="134"/>
      <c r="C91" s="137"/>
      <c r="D91" s="72" t="s">
        <v>21</v>
      </c>
      <c r="E91" s="76">
        <v>0</v>
      </c>
      <c r="F91" s="76">
        <v>0</v>
      </c>
      <c r="G91" s="76">
        <v>0</v>
      </c>
      <c r="H91" s="76">
        <f>F91-G91</f>
        <v>0</v>
      </c>
      <c r="I91" s="76" t="e">
        <f t="shared" ref="I91:I92" si="21">G91/F91*100</f>
        <v>#DIV/0!</v>
      </c>
      <c r="J91" s="142"/>
    </row>
    <row r="92" spans="1:10" ht="26.25" customHeight="1" x14ac:dyDescent="0.25">
      <c r="A92" s="113" t="s">
        <v>72</v>
      </c>
      <c r="B92" s="114"/>
      <c r="C92" s="115"/>
      <c r="D92" s="31" t="s">
        <v>43</v>
      </c>
      <c r="E92" s="74">
        <f>E95+E94+E93</f>
        <v>0</v>
      </c>
      <c r="F92" s="74">
        <f>F93+F94+F95</f>
        <v>0</v>
      </c>
      <c r="G92" s="74">
        <v>0</v>
      </c>
      <c r="H92" s="74">
        <f>F92-G92</f>
        <v>0</v>
      </c>
      <c r="I92" s="76" t="e">
        <f t="shared" si="21"/>
        <v>#DIV/0!</v>
      </c>
      <c r="J92" s="116" t="s">
        <v>19</v>
      </c>
    </row>
    <row r="93" spans="1:10" ht="26.25" customHeight="1" x14ac:dyDescent="0.25">
      <c r="A93" s="113"/>
      <c r="B93" s="114"/>
      <c r="C93" s="115"/>
      <c r="D93" s="28" t="s">
        <v>18</v>
      </c>
      <c r="E93" s="75">
        <v>0</v>
      </c>
      <c r="F93" s="75">
        <v>0</v>
      </c>
      <c r="G93" s="75">
        <v>0</v>
      </c>
      <c r="H93" s="75">
        <v>0</v>
      </c>
      <c r="I93" s="62">
        <v>0</v>
      </c>
      <c r="J93" s="116"/>
    </row>
    <row r="94" spans="1:10" ht="26.25" customHeight="1" x14ac:dyDescent="0.25">
      <c r="A94" s="113"/>
      <c r="B94" s="114"/>
      <c r="C94" s="115"/>
      <c r="D94" s="32" t="s">
        <v>45</v>
      </c>
      <c r="E94" s="106">
        <v>0</v>
      </c>
      <c r="F94" s="102">
        <v>0</v>
      </c>
      <c r="G94" s="102">
        <v>0</v>
      </c>
      <c r="H94" s="102">
        <f>F94-G94</f>
        <v>0</v>
      </c>
      <c r="I94" s="103">
        <v>0</v>
      </c>
      <c r="J94" s="116"/>
    </row>
    <row r="95" spans="1:10" ht="26.25" customHeight="1" x14ac:dyDescent="0.25">
      <c r="A95" s="113"/>
      <c r="B95" s="114"/>
      <c r="C95" s="115"/>
      <c r="D95" s="31" t="s">
        <v>21</v>
      </c>
      <c r="E95" s="107">
        <v>0</v>
      </c>
      <c r="F95" s="98">
        <v>0</v>
      </c>
      <c r="G95" s="98">
        <v>0</v>
      </c>
      <c r="H95" s="98">
        <f>F95-G95</f>
        <v>0</v>
      </c>
      <c r="I95" s="98" t="e">
        <f t="shared" ref="I95" si="22">G95/F95*100</f>
        <v>#DIV/0!</v>
      </c>
      <c r="J95" s="116"/>
    </row>
    <row r="96" spans="1:10" ht="21.75" customHeight="1" x14ac:dyDescent="0.25">
      <c r="A96" s="117" t="s">
        <v>55</v>
      </c>
      <c r="B96" s="118"/>
      <c r="C96" s="119"/>
      <c r="D96" s="33" t="s">
        <v>68</v>
      </c>
      <c r="E96" s="74">
        <f>E97+E98+E99</f>
        <v>83890.6</v>
      </c>
      <c r="F96" s="74">
        <f>F97+F98+F99</f>
        <v>86908</v>
      </c>
      <c r="G96" s="74">
        <f>G97+G98+G99</f>
        <v>71631.500000000015</v>
      </c>
      <c r="H96" s="74">
        <f>F96-G96</f>
        <v>15276.499999999985</v>
      </c>
      <c r="I96" s="34">
        <f>G96/F96*100</f>
        <v>82.422216596861062</v>
      </c>
      <c r="J96" s="141" t="s">
        <v>19</v>
      </c>
    </row>
    <row r="97" spans="1:10" ht="24" customHeight="1" x14ac:dyDescent="0.25">
      <c r="A97" s="120"/>
      <c r="B97" s="121"/>
      <c r="C97" s="122"/>
      <c r="D97" s="28" t="s">
        <v>18</v>
      </c>
      <c r="E97" s="76">
        <f t="shared" ref="E97:G99" si="23">E93+E84+E63</f>
        <v>738.8</v>
      </c>
      <c r="F97" s="76">
        <f t="shared" si="23"/>
        <v>741.8</v>
      </c>
      <c r="G97" s="76">
        <f t="shared" si="23"/>
        <v>0</v>
      </c>
      <c r="H97" s="76">
        <v>0</v>
      </c>
      <c r="I97" s="29">
        <f t="shared" ref="I97:I99" si="24">G97/F97*100</f>
        <v>0</v>
      </c>
      <c r="J97" s="116"/>
    </row>
    <row r="98" spans="1:10" ht="41.25" customHeight="1" x14ac:dyDescent="0.25">
      <c r="A98" s="120"/>
      <c r="B98" s="121"/>
      <c r="C98" s="122"/>
      <c r="D98" s="32" t="s">
        <v>45</v>
      </c>
      <c r="E98" s="76">
        <f t="shared" si="23"/>
        <v>74331.400000000009</v>
      </c>
      <c r="F98" s="76">
        <f t="shared" si="23"/>
        <v>77345.8</v>
      </c>
      <c r="G98" s="76">
        <f t="shared" si="23"/>
        <v>64468.400000000009</v>
      </c>
      <c r="H98" s="76">
        <f t="shared" ref="H98:H104" si="25">F98-G98</f>
        <v>12877.399999999994</v>
      </c>
      <c r="I98" s="29">
        <f t="shared" si="24"/>
        <v>83.35087360916819</v>
      </c>
      <c r="J98" s="116"/>
    </row>
    <row r="99" spans="1:10" ht="54" customHeight="1" thickBot="1" x14ac:dyDescent="0.3">
      <c r="A99" s="120"/>
      <c r="B99" s="121"/>
      <c r="C99" s="122"/>
      <c r="D99" s="101" t="s">
        <v>21</v>
      </c>
      <c r="E99" s="102">
        <f t="shared" si="23"/>
        <v>8820.4</v>
      </c>
      <c r="F99" s="102">
        <f t="shared" si="23"/>
        <v>8820.4</v>
      </c>
      <c r="G99" s="102">
        <f t="shared" si="23"/>
        <v>7163.0999999999995</v>
      </c>
      <c r="H99" s="102">
        <f t="shared" si="25"/>
        <v>1657.3000000000002</v>
      </c>
      <c r="I99" s="103">
        <f t="shared" si="24"/>
        <v>81.210602693755391</v>
      </c>
      <c r="J99" s="116"/>
    </row>
    <row r="100" spans="1:10" s="14" customFormat="1" ht="26.25" customHeight="1" thickTop="1" x14ac:dyDescent="0.25">
      <c r="A100" s="147" t="s">
        <v>29</v>
      </c>
      <c r="B100" s="148"/>
      <c r="C100" s="148"/>
      <c r="D100" s="111" t="s">
        <v>18</v>
      </c>
      <c r="E100" s="112">
        <f>E105+E110</f>
        <v>738.8</v>
      </c>
      <c r="F100" s="112">
        <f t="shared" ref="E100:F102" si="26">F105+F110</f>
        <v>741.8</v>
      </c>
      <c r="G100" s="112">
        <f>G105+G110</f>
        <v>0</v>
      </c>
      <c r="H100" s="98">
        <f t="shared" si="25"/>
        <v>741.8</v>
      </c>
      <c r="I100" s="99">
        <f>G100/F100*100</f>
        <v>0</v>
      </c>
      <c r="J100" s="38" t="s">
        <v>19</v>
      </c>
    </row>
    <row r="101" spans="1:10" s="14" customFormat="1" ht="38.25" x14ac:dyDescent="0.25">
      <c r="A101" s="149"/>
      <c r="B101" s="150"/>
      <c r="C101" s="150"/>
      <c r="D101" s="56" t="s">
        <v>20</v>
      </c>
      <c r="E101" s="16">
        <f>E106+E111+E60</f>
        <v>74331.400000000009</v>
      </c>
      <c r="F101" s="16">
        <f t="shared" ref="F101:G101" si="27">F106+F111+F60</f>
        <v>77345.8</v>
      </c>
      <c r="G101" s="16">
        <f t="shared" si="27"/>
        <v>64468.400000000009</v>
      </c>
      <c r="H101" s="16">
        <f>H106+H111+H60</f>
        <v>12880.899999999994</v>
      </c>
      <c r="I101" s="29">
        <f>G101/F101*100</f>
        <v>83.35087360916819</v>
      </c>
      <c r="J101" s="39" t="s">
        <v>19</v>
      </c>
    </row>
    <row r="102" spans="1:10" s="14" customFormat="1" ht="25.5" x14ac:dyDescent="0.25">
      <c r="A102" s="149"/>
      <c r="B102" s="150"/>
      <c r="C102" s="150"/>
      <c r="D102" s="56" t="s">
        <v>21</v>
      </c>
      <c r="E102" s="57">
        <f t="shared" si="26"/>
        <v>8820.4</v>
      </c>
      <c r="F102" s="57">
        <f t="shared" si="26"/>
        <v>8820.4</v>
      </c>
      <c r="G102" s="58">
        <f>G107+G112</f>
        <v>7163.0999999999995</v>
      </c>
      <c r="H102" s="58">
        <f t="shared" si="25"/>
        <v>1657.3000000000002</v>
      </c>
      <c r="I102" s="29">
        <f>G102/F102*100</f>
        <v>81.210602693755391</v>
      </c>
      <c r="J102" s="41" t="s">
        <v>19</v>
      </c>
    </row>
    <row r="103" spans="1:10" s="14" customFormat="1" ht="38.25" x14ac:dyDescent="0.25">
      <c r="A103" s="149"/>
      <c r="B103" s="150"/>
      <c r="C103" s="150"/>
      <c r="D103" s="56" t="s">
        <v>22</v>
      </c>
      <c r="E103" s="16">
        <v>0</v>
      </c>
      <c r="F103" s="16">
        <v>0</v>
      </c>
      <c r="G103" s="59">
        <v>0</v>
      </c>
      <c r="H103" s="58">
        <f t="shared" si="25"/>
        <v>0</v>
      </c>
      <c r="I103" s="29">
        <v>0</v>
      </c>
      <c r="J103" s="39" t="s">
        <v>19</v>
      </c>
    </row>
    <row r="104" spans="1:10" s="36" customFormat="1" ht="15" customHeight="1" thickBot="1" x14ac:dyDescent="0.3">
      <c r="A104" s="151"/>
      <c r="B104" s="152"/>
      <c r="C104" s="152"/>
      <c r="D104" s="40" t="s">
        <v>24</v>
      </c>
      <c r="E104" s="89">
        <f>E100+E101+E102+E103</f>
        <v>83890.6</v>
      </c>
      <c r="F104" s="89">
        <f>F100+F101+F102+F103</f>
        <v>86908</v>
      </c>
      <c r="G104" s="43">
        <f>SUM(G100:G103)</f>
        <v>71631.500000000015</v>
      </c>
      <c r="H104" s="43">
        <f t="shared" si="25"/>
        <v>15276.499999999985</v>
      </c>
      <c r="I104" s="67">
        <f>G104/F104*100</f>
        <v>82.422216596861062</v>
      </c>
      <c r="J104" s="42"/>
    </row>
    <row r="105" spans="1:10" s="14" customFormat="1" ht="26.25" thickTop="1" x14ac:dyDescent="0.25">
      <c r="A105" s="162" t="s">
        <v>38</v>
      </c>
      <c r="B105" s="162"/>
      <c r="C105" s="162"/>
      <c r="D105" s="24" t="s">
        <v>18</v>
      </c>
      <c r="E105" s="76">
        <f>E63+E84</f>
        <v>738.8</v>
      </c>
      <c r="F105" s="76">
        <f t="shared" ref="F105:H107" si="28">F97</f>
        <v>741.8</v>
      </c>
      <c r="G105" s="76">
        <f t="shared" si="28"/>
        <v>0</v>
      </c>
      <c r="H105" s="87">
        <f t="shared" si="28"/>
        <v>0</v>
      </c>
      <c r="I105" s="64">
        <f>G105/F105*100</f>
        <v>0</v>
      </c>
      <c r="J105" s="37" t="s">
        <v>19</v>
      </c>
    </row>
    <row r="106" spans="1:10" s="14" customFormat="1" ht="38.25" x14ac:dyDescent="0.25">
      <c r="A106" s="163"/>
      <c r="B106" s="163"/>
      <c r="C106" s="163"/>
      <c r="D106" s="19" t="s">
        <v>20</v>
      </c>
      <c r="E106" s="76">
        <f>E64+E85-E60</f>
        <v>74327.900000000009</v>
      </c>
      <c r="F106" s="76">
        <f t="shared" ref="F106:G106" si="29">F64+F85-F60</f>
        <v>77342.3</v>
      </c>
      <c r="G106" s="76">
        <f t="shared" si="29"/>
        <v>64468.400000000009</v>
      </c>
      <c r="H106" s="76">
        <f t="shared" si="28"/>
        <v>12877.399999999994</v>
      </c>
      <c r="I106" s="29">
        <f>I98</f>
        <v>83.35087360916819</v>
      </c>
      <c r="J106" s="20" t="s">
        <v>19</v>
      </c>
    </row>
    <row r="107" spans="1:10" s="14" customFormat="1" ht="15" customHeight="1" x14ac:dyDescent="0.25">
      <c r="A107" s="163"/>
      <c r="B107" s="163"/>
      <c r="C107" s="163"/>
      <c r="D107" s="19" t="s">
        <v>21</v>
      </c>
      <c r="E107" s="75">
        <f>E65+E86</f>
        <v>8820.4</v>
      </c>
      <c r="F107" s="75">
        <f t="shared" ref="F107:G107" si="30">F65+F86</f>
        <v>8820.4</v>
      </c>
      <c r="G107" s="75">
        <f t="shared" si="30"/>
        <v>7163.0999999999995</v>
      </c>
      <c r="H107" s="76">
        <f t="shared" si="28"/>
        <v>1657.3000000000002</v>
      </c>
      <c r="I107" s="29">
        <f>G107/F107*100</f>
        <v>81.210602693755391</v>
      </c>
      <c r="J107" s="20"/>
    </row>
    <row r="108" spans="1:10" s="14" customFormat="1" ht="38.25" x14ac:dyDescent="0.25">
      <c r="A108" s="163"/>
      <c r="B108" s="163"/>
      <c r="C108" s="163"/>
      <c r="D108" s="19" t="s">
        <v>22</v>
      </c>
      <c r="E108" s="75">
        <v>0</v>
      </c>
      <c r="F108" s="75">
        <v>0</v>
      </c>
      <c r="G108" s="88">
        <v>0</v>
      </c>
      <c r="H108" s="88">
        <v>0</v>
      </c>
      <c r="I108" s="16">
        <v>0</v>
      </c>
      <c r="J108" s="20" t="s">
        <v>19</v>
      </c>
    </row>
    <row r="109" spans="1:10" s="14" customFormat="1" x14ac:dyDescent="0.25">
      <c r="A109" s="163"/>
      <c r="B109" s="163"/>
      <c r="C109" s="163"/>
      <c r="D109" s="35" t="s">
        <v>24</v>
      </c>
      <c r="E109" s="74">
        <f>SUM(E105:E108)</f>
        <v>83887.1</v>
      </c>
      <c r="F109" s="74">
        <f>SUM(F105:F108)</f>
        <v>86904.5</v>
      </c>
      <c r="G109" s="74">
        <f>SUM(G105:G108)</f>
        <v>71631.500000000015</v>
      </c>
      <c r="H109" s="74">
        <f>F109-G109</f>
        <v>15272.999999999985</v>
      </c>
      <c r="I109" s="34">
        <f>G109/F109*100</f>
        <v>82.425536076958068</v>
      </c>
      <c r="J109" s="20" t="s">
        <v>19</v>
      </c>
    </row>
    <row r="110" spans="1:10" s="14" customFormat="1" ht="25.5" customHeight="1" x14ac:dyDescent="0.25">
      <c r="A110" s="154" t="s">
        <v>39</v>
      </c>
      <c r="B110" s="155"/>
      <c r="C110" s="156"/>
      <c r="D110" s="24" t="s">
        <v>18</v>
      </c>
      <c r="E110" s="16">
        <v>0</v>
      </c>
      <c r="F110" s="16">
        <v>0</v>
      </c>
      <c r="G110" s="16">
        <v>0</v>
      </c>
      <c r="H110" s="58">
        <f t="shared" ref="H110:H114" si="31">F110-G110</f>
        <v>0</v>
      </c>
      <c r="I110" s="29" t="e">
        <f t="shared" ref="I110:I111" si="32">G110/F110*100</f>
        <v>#DIV/0!</v>
      </c>
      <c r="J110" s="20" t="s">
        <v>19</v>
      </c>
    </row>
    <row r="111" spans="1:10" s="14" customFormat="1" ht="38.25" customHeight="1" x14ac:dyDescent="0.25">
      <c r="A111" s="157"/>
      <c r="B111" s="158"/>
      <c r="C111" s="159"/>
      <c r="D111" s="19" t="s">
        <v>20</v>
      </c>
      <c r="E111" s="16">
        <f>E40</f>
        <v>0</v>
      </c>
      <c r="F111" s="16">
        <f t="shared" ref="F111:G111" si="33">F40</f>
        <v>0</v>
      </c>
      <c r="G111" s="16">
        <f t="shared" si="33"/>
        <v>0</v>
      </c>
      <c r="H111" s="58">
        <f t="shared" si="31"/>
        <v>0</v>
      </c>
      <c r="I111" s="29" t="e">
        <f t="shared" si="32"/>
        <v>#DIV/0!</v>
      </c>
      <c r="J111" s="20" t="s">
        <v>19</v>
      </c>
    </row>
    <row r="112" spans="1:10" s="14" customFormat="1" ht="25.5" x14ac:dyDescent="0.25">
      <c r="A112" s="157"/>
      <c r="B112" s="158"/>
      <c r="C112" s="159"/>
      <c r="D112" s="19" t="s">
        <v>21</v>
      </c>
      <c r="E112" s="16">
        <f>E41+E91</f>
        <v>0</v>
      </c>
      <c r="F112" s="16">
        <f t="shared" ref="F112:G112" si="34">F41+F91</f>
        <v>0</v>
      </c>
      <c r="G112" s="16">
        <f t="shared" si="34"/>
        <v>0</v>
      </c>
      <c r="H112" s="58">
        <f t="shared" si="31"/>
        <v>0</v>
      </c>
      <c r="I112" s="29" t="e">
        <f>G112/F112*100</f>
        <v>#DIV/0!</v>
      </c>
      <c r="J112" s="20" t="s">
        <v>19</v>
      </c>
    </row>
    <row r="113" spans="1:10" s="14" customFormat="1" ht="38.25" x14ac:dyDescent="0.25">
      <c r="A113" s="157"/>
      <c r="B113" s="158"/>
      <c r="C113" s="159"/>
      <c r="D113" s="19" t="s">
        <v>22</v>
      </c>
      <c r="E113" s="16">
        <v>0</v>
      </c>
      <c r="F113" s="16">
        <v>0</v>
      </c>
      <c r="G113" s="16">
        <v>0</v>
      </c>
      <c r="H113" s="58">
        <f t="shared" si="31"/>
        <v>0</v>
      </c>
      <c r="I113" s="29" t="e">
        <f>G113/F113*100</f>
        <v>#DIV/0!</v>
      </c>
      <c r="J113" s="20" t="s">
        <v>19</v>
      </c>
    </row>
    <row r="114" spans="1:10" s="14" customFormat="1" x14ac:dyDescent="0.25">
      <c r="A114" s="160"/>
      <c r="B114" s="161"/>
      <c r="C114" s="161"/>
      <c r="D114" s="65" t="s">
        <v>24</v>
      </c>
      <c r="E114" s="60">
        <f>E111+E112</f>
        <v>0</v>
      </c>
      <c r="F114" s="60">
        <f t="shared" ref="F114:G114" si="35">F111+F112</f>
        <v>0</v>
      </c>
      <c r="G114" s="60">
        <f t="shared" si="35"/>
        <v>0</v>
      </c>
      <c r="H114" s="58">
        <f t="shared" si="31"/>
        <v>0</v>
      </c>
      <c r="I114" s="34" t="e">
        <f>G114/F114*100</f>
        <v>#DIV/0!</v>
      </c>
      <c r="J114" s="20" t="s">
        <v>19</v>
      </c>
    </row>
    <row r="115" spans="1:10" ht="15.75" x14ac:dyDescent="0.25">
      <c r="A115" s="3" t="s">
        <v>23</v>
      </c>
      <c r="D115" s="21"/>
    </row>
    <row r="116" spans="1:10" ht="2.25" customHeight="1" x14ac:dyDescent="0.25">
      <c r="A116" s="3"/>
      <c r="D116" s="21"/>
    </row>
    <row r="117" spans="1:10" s="44" customFormat="1" ht="30" customHeight="1" x14ac:dyDescent="0.25">
      <c r="A117" s="153" t="s">
        <v>66</v>
      </c>
      <c r="B117" s="153"/>
      <c r="C117" s="49" t="s">
        <v>90</v>
      </c>
      <c r="D117" s="27"/>
      <c r="F117" s="47" t="s">
        <v>76</v>
      </c>
      <c r="I117" s="48" t="s">
        <v>77</v>
      </c>
    </row>
    <row r="118" spans="1:10" s="44" customFormat="1" x14ac:dyDescent="0.25">
      <c r="A118" s="146" t="s">
        <v>56</v>
      </c>
      <c r="B118" s="146"/>
      <c r="C118" s="146"/>
      <c r="D118" s="146"/>
      <c r="E118" s="146"/>
      <c r="F118" s="146"/>
      <c r="G118" s="146"/>
      <c r="H118" s="146"/>
      <c r="I118" s="146"/>
    </row>
    <row r="119" spans="1:10" s="4" customFormat="1" ht="15" customHeight="1" x14ac:dyDescent="0.25">
      <c r="A119" s="4" t="s">
        <v>30</v>
      </c>
    </row>
    <row r="120" spans="1:10" s="44" customFormat="1" ht="26.25" customHeight="1" x14ac:dyDescent="0.25">
      <c r="A120" s="153" t="s">
        <v>67</v>
      </c>
      <c r="B120" s="153"/>
      <c r="C120" s="50" t="s">
        <v>84</v>
      </c>
      <c r="D120" s="45"/>
      <c r="F120" s="46" t="s">
        <v>85</v>
      </c>
      <c r="I120" s="22">
        <v>50018</v>
      </c>
    </row>
    <row r="121" spans="1:10" s="44" customFormat="1" x14ac:dyDescent="0.25">
      <c r="A121" s="146" t="s">
        <v>57</v>
      </c>
      <c r="B121" s="146"/>
      <c r="C121" s="146"/>
      <c r="D121" s="146"/>
      <c r="E121" s="146"/>
      <c r="F121" s="146"/>
      <c r="G121" s="146"/>
      <c r="H121" s="146"/>
      <c r="I121" s="146"/>
    </row>
    <row r="122" spans="1:10" s="44" customFormat="1" x14ac:dyDescent="0.25">
      <c r="A122" s="4" t="s">
        <v>31</v>
      </c>
      <c r="D122" s="45"/>
    </row>
    <row r="123" spans="1:10" s="44" customFormat="1" x14ac:dyDescent="0.25">
      <c r="A123" s="5" t="s">
        <v>91</v>
      </c>
      <c r="C123" s="44" t="s">
        <v>92</v>
      </c>
      <c r="D123" s="26"/>
    </row>
  </sheetData>
  <mergeCells count="93">
    <mergeCell ref="J54:J57"/>
    <mergeCell ref="C58:C61"/>
    <mergeCell ref="B58:B61"/>
    <mergeCell ref="A58:A61"/>
    <mergeCell ref="A17:A19"/>
    <mergeCell ref="B17:B19"/>
    <mergeCell ref="C17:C19"/>
    <mergeCell ref="J18:J19"/>
    <mergeCell ref="A23:A26"/>
    <mergeCell ref="B23:B26"/>
    <mergeCell ref="C23:C26"/>
    <mergeCell ref="J46:J49"/>
    <mergeCell ref="A50:A53"/>
    <mergeCell ref="B50:B53"/>
    <mergeCell ref="C46:C49"/>
    <mergeCell ref="B46:B49"/>
    <mergeCell ref="A10:A12"/>
    <mergeCell ref="D10:D12"/>
    <mergeCell ref="E10:E12"/>
    <mergeCell ref="F10:F12"/>
    <mergeCell ref="A1:J1"/>
    <mergeCell ref="A2:J2"/>
    <mergeCell ref="A6:D6"/>
    <mergeCell ref="A8:D8"/>
    <mergeCell ref="A7:D7"/>
    <mergeCell ref="G10:G12"/>
    <mergeCell ref="B10:B12"/>
    <mergeCell ref="C10:C12"/>
    <mergeCell ref="H10:I10"/>
    <mergeCell ref="J10:J12"/>
    <mergeCell ref="A5:E5"/>
    <mergeCell ref="D3:G3"/>
    <mergeCell ref="A14:J14"/>
    <mergeCell ref="A15:J15"/>
    <mergeCell ref="B16:J16"/>
    <mergeCell ref="J67:J70"/>
    <mergeCell ref="A62:C65"/>
    <mergeCell ref="A20:A22"/>
    <mergeCell ref="B20:B22"/>
    <mergeCell ref="C20:C22"/>
    <mergeCell ref="A43:J43"/>
    <mergeCell ref="A45:J45"/>
    <mergeCell ref="A44:J44"/>
    <mergeCell ref="A31:A34"/>
    <mergeCell ref="B31:B34"/>
    <mergeCell ref="C31:C34"/>
    <mergeCell ref="B35:B38"/>
    <mergeCell ref="C35:C38"/>
    <mergeCell ref="A46:A49"/>
    <mergeCell ref="C27:C30"/>
    <mergeCell ref="A39:C42"/>
    <mergeCell ref="A27:A30"/>
    <mergeCell ref="B27:B30"/>
    <mergeCell ref="J62:J65"/>
    <mergeCell ref="A66:J66"/>
    <mergeCell ref="C50:C53"/>
    <mergeCell ref="J50:J53"/>
    <mergeCell ref="C75:C78"/>
    <mergeCell ref="A71:A74"/>
    <mergeCell ref="A75:A78"/>
    <mergeCell ref="B71:B74"/>
    <mergeCell ref="B67:B70"/>
    <mergeCell ref="A67:A70"/>
    <mergeCell ref="C67:C70"/>
    <mergeCell ref="J71:J74"/>
    <mergeCell ref="J75:J78"/>
    <mergeCell ref="A54:A57"/>
    <mergeCell ref="B54:B57"/>
    <mergeCell ref="C54:C57"/>
    <mergeCell ref="A121:I121"/>
    <mergeCell ref="A118:I118"/>
    <mergeCell ref="A100:C104"/>
    <mergeCell ref="J96:J99"/>
    <mergeCell ref="A117:B117"/>
    <mergeCell ref="A120:B120"/>
    <mergeCell ref="A110:C114"/>
    <mergeCell ref="A105:C109"/>
    <mergeCell ref="A83:C86"/>
    <mergeCell ref="J83:J86"/>
    <mergeCell ref="A96:C99"/>
    <mergeCell ref="B75:B78"/>
    <mergeCell ref="C71:C74"/>
    <mergeCell ref="A88:A91"/>
    <mergeCell ref="B88:B91"/>
    <mergeCell ref="C88:C91"/>
    <mergeCell ref="A87:J87"/>
    <mergeCell ref="J88:J91"/>
    <mergeCell ref="A92:C95"/>
    <mergeCell ref="J92:J95"/>
    <mergeCell ref="A79:A82"/>
    <mergeCell ref="B79:B82"/>
    <mergeCell ref="C79:C82"/>
    <mergeCell ref="J79:J82"/>
  </mergeCells>
  <pageMargins left="0.15748031496062992" right="0.15748031496062992" top="0.15748031496062992" bottom="0.15748031496062992" header="0.15748031496062992" footer="0.15748031496062992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2015-07-02T04:15:43Z</dcterms:modified>
</cp:coreProperties>
</file>