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720" yWindow="1200" windowWidth="14808" windowHeight="7536"/>
  </bookViews>
  <sheets>
    <sheet name="1кв.2020" sheetId="4" r:id="rId1"/>
    <sheet name="Лист2" sheetId="2" r:id="rId2"/>
    <sheet name="Лист3" sheetId="3" r:id="rId3"/>
  </sheets>
  <definedNames>
    <definedName name="_xlnm.Print_Area" localSheetId="0">'1кв.2020'!$A$1:$K$101</definedName>
  </definedNames>
  <calcPr calcId="145621"/>
</workbook>
</file>

<file path=xl/calcChain.xml><?xml version="1.0" encoding="utf-8"?>
<calcChain xmlns="http://schemas.openxmlformats.org/spreadsheetml/2006/main">
  <c r="H29" i="4" l="1"/>
  <c r="H27" i="4"/>
  <c r="H26" i="4"/>
  <c r="I23" i="4"/>
  <c r="I75" i="4" l="1"/>
  <c r="I65" i="4"/>
  <c r="I59" i="4"/>
  <c r="I56" i="4"/>
  <c r="I43" i="4"/>
  <c r="I41" i="4"/>
  <c r="I19" i="4"/>
  <c r="H77" i="4"/>
  <c r="H72" i="4"/>
  <c r="H69" i="4" s="1"/>
  <c r="H67" i="4"/>
  <c r="H64" i="4" s="1"/>
  <c r="H62" i="4"/>
  <c r="I62" i="4" s="1"/>
  <c r="H60" i="4"/>
  <c r="H59" i="4"/>
  <c r="H46" i="4"/>
  <c r="I46" i="4" s="1"/>
  <c r="H45" i="4"/>
  <c r="J45" i="4" s="1"/>
  <c r="H44" i="4"/>
  <c r="I44" i="4" s="1"/>
  <c r="H43" i="4"/>
  <c r="H30" i="4"/>
  <c r="H28" i="4"/>
  <c r="I28" i="4" s="1"/>
  <c r="H37" i="4"/>
  <c r="J37" i="4" s="1"/>
  <c r="H32" i="4"/>
  <c r="H20" i="4"/>
  <c r="H15" i="4"/>
  <c r="I15" i="4" s="1"/>
  <c r="F15" i="4"/>
  <c r="G15" i="4" s="1"/>
  <c r="J15" i="4" s="1"/>
  <c r="G78" i="4"/>
  <c r="I78" i="4" s="1"/>
  <c r="G76" i="4"/>
  <c r="I76" i="4" s="1"/>
  <c r="G75" i="4"/>
  <c r="G73" i="4"/>
  <c r="I73" i="4" s="1"/>
  <c r="G71" i="4"/>
  <c r="I71" i="4" s="1"/>
  <c r="G70" i="4"/>
  <c r="I70" i="4" s="1"/>
  <c r="G68" i="4"/>
  <c r="I68" i="4" s="1"/>
  <c r="G66" i="4"/>
  <c r="I66" i="4" s="1"/>
  <c r="G65" i="4"/>
  <c r="G63" i="4"/>
  <c r="I63" i="4" s="1"/>
  <c r="G57" i="4"/>
  <c r="I57" i="4" s="1"/>
  <c r="G56" i="4"/>
  <c r="G55" i="4"/>
  <c r="I55" i="4" s="1"/>
  <c r="G54" i="4"/>
  <c r="I54" i="4" s="1"/>
  <c r="G53" i="4"/>
  <c r="I53" i="4" s="1"/>
  <c r="G41" i="4"/>
  <c r="G40" i="4"/>
  <c r="J40" i="4" s="1"/>
  <c r="G39" i="4"/>
  <c r="I39" i="4" s="1"/>
  <c r="G38" i="4"/>
  <c r="I38" i="4" s="1"/>
  <c r="G36" i="4"/>
  <c r="I36" i="4" s="1"/>
  <c r="G35" i="4"/>
  <c r="I35" i="4" s="1"/>
  <c r="G34" i="4"/>
  <c r="I34" i="4" s="1"/>
  <c r="G33" i="4"/>
  <c r="I33" i="4" s="1"/>
  <c r="G25" i="4"/>
  <c r="I25" i="4" s="1"/>
  <c r="G24" i="4"/>
  <c r="I24" i="4" s="1"/>
  <c r="G23" i="4"/>
  <c r="J23" i="4" s="1"/>
  <c r="G22" i="4"/>
  <c r="I22" i="4" s="1"/>
  <c r="G21" i="4"/>
  <c r="I21" i="4" s="1"/>
  <c r="G19" i="4"/>
  <c r="G18" i="4"/>
  <c r="J18" i="4" s="1"/>
  <c r="G17" i="4"/>
  <c r="I17" i="4" s="1"/>
  <c r="G16" i="4"/>
  <c r="I16" i="4" s="1"/>
  <c r="F77" i="4"/>
  <c r="F74" i="4" s="1"/>
  <c r="G74" i="4" s="1"/>
  <c r="F72" i="4"/>
  <c r="G72" i="4" s="1"/>
  <c r="F69" i="4"/>
  <c r="G69" i="4" s="1"/>
  <c r="F67" i="4"/>
  <c r="F64" i="4"/>
  <c r="G64" i="4" s="1"/>
  <c r="F62" i="4"/>
  <c r="G62" i="4" s="1"/>
  <c r="F60" i="4"/>
  <c r="G60" i="4" s="1"/>
  <c r="F59" i="4"/>
  <c r="G59" i="4" s="1"/>
  <c r="F46" i="4"/>
  <c r="G46" i="4" s="1"/>
  <c r="F45" i="4"/>
  <c r="G45" i="4" s="1"/>
  <c r="F44" i="4"/>
  <c r="G44" i="4" s="1"/>
  <c r="F43" i="4"/>
  <c r="G43" i="4" s="1"/>
  <c r="F37" i="4"/>
  <c r="G37" i="4" s="1"/>
  <c r="F32" i="4"/>
  <c r="F42" i="4" s="1"/>
  <c r="G42" i="4" s="1"/>
  <c r="F30" i="4"/>
  <c r="G30" i="4" s="1"/>
  <c r="F29" i="4"/>
  <c r="G29" i="4" s="1"/>
  <c r="F28" i="4"/>
  <c r="G28" i="4" s="1"/>
  <c r="F27" i="4"/>
  <c r="G27" i="4" s="1"/>
  <c r="I27" i="4" s="1"/>
  <c r="F20" i="4"/>
  <c r="G20" i="4" s="1"/>
  <c r="J29" i="4" l="1"/>
  <c r="J64" i="4"/>
  <c r="I20" i="4"/>
  <c r="I60" i="4"/>
  <c r="I69" i="4"/>
  <c r="I30" i="4"/>
  <c r="I29" i="4"/>
  <c r="J35" i="4"/>
  <c r="I64" i="4"/>
  <c r="J69" i="4"/>
  <c r="J72" i="4"/>
  <c r="F61" i="4"/>
  <c r="G61" i="4" s="1"/>
  <c r="I18" i="4"/>
  <c r="J20" i="4"/>
  <c r="I45" i="4"/>
  <c r="I37" i="4"/>
  <c r="I40" i="4"/>
  <c r="I77" i="4"/>
  <c r="H74" i="4"/>
  <c r="I32" i="4"/>
  <c r="I72" i="4"/>
  <c r="H42" i="4"/>
  <c r="H51" i="4"/>
  <c r="H49" i="4"/>
  <c r="H48" i="4"/>
  <c r="I48" i="4" s="1"/>
  <c r="H50" i="4"/>
  <c r="G32" i="4"/>
  <c r="J32" i="4" s="1"/>
  <c r="G67" i="4"/>
  <c r="I67" i="4" s="1"/>
  <c r="H61" i="4"/>
  <c r="H58" i="4"/>
  <c r="G77" i="4"/>
  <c r="J77" i="4" s="1"/>
  <c r="F58" i="4"/>
  <c r="G58" i="4" s="1"/>
  <c r="F26" i="4"/>
  <c r="G26" i="4" s="1"/>
  <c r="F48" i="4"/>
  <c r="G48" i="4" s="1"/>
  <c r="F49" i="4"/>
  <c r="G49" i="4" s="1"/>
  <c r="F50" i="4"/>
  <c r="G50" i="4" s="1"/>
  <c r="F51" i="4"/>
  <c r="G51" i="4" s="1"/>
  <c r="J61" i="4" l="1"/>
  <c r="I61" i="4"/>
  <c r="J50" i="4"/>
  <c r="I50" i="4"/>
  <c r="J42" i="4"/>
  <c r="I42" i="4"/>
  <c r="J26" i="4"/>
  <c r="I26" i="4"/>
  <c r="I49" i="4"/>
  <c r="J67" i="4"/>
  <c r="F47" i="4"/>
  <c r="G47" i="4" s="1"/>
  <c r="J58" i="4"/>
  <c r="I58" i="4"/>
  <c r="I51" i="4"/>
  <c r="J74" i="4"/>
  <c r="I74" i="4"/>
  <c r="H47" i="4"/>
  <c r="I47" i="4" l="1"/>
  <c r="J47" i="4"/>
</calcChain>
</file>

<file path=xl/sharedStrings.xml><?xml version="1.0" encoding="utf-8"?>
<sst xmlns="http://schemas.openxmlformats.org/spreadsheetml/2006/main" count="138" uniqueCount="74">
  <si>
    <t xml:space="preserve">Отчет </t>
  </si>
  <si>
    <t>об исполнении муниципальной программы</t>
  </si>
  <si>
    <t xml:space="preserve">                  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</si>
  <si>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</si>
  <si>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</si>
  <si>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</si>
  <si>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</si>
  <si>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</si>
  <si>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</si>
  <si>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</si>
  <si>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</si>
  <si>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бюджет автономного округа</t>
  </si>
  <si>
    <t>местный бюджет</t>
  </si>
  <si>
    <t>в том числе:</t>
  </si>
  <si>
    <t>Фактическое значение за отчетный период</t>
  </si>
  <si>
    <t>и отчетности администрации</t>
  </si>
  <si>
    <t>Результаты реализации муниципальной программы</t>
  </si>
  <si>
    <t>Управление бухгалтерского учета и отчетности администрации города Югорска</t>
  </si>
  <si>
    <t>Управление бухгалтерского учета</t>
  </si>
  <si>
    <t xml:space="preserve">                           </t>
  </si>
  <si>
    <t>(наименование программы)</t>
  </si>
  <si>
    <t xml:space="preserve">                         </t>
  </si>
  <si>
    <t xml:space="preserve">  (ответственный исполнитель)</t>
  </si>
  <si>
    <t xml:space="preserve">                     (соисполнитель 2)                                              (ФИО руководителя)                    (подпись)                             (ФИО исполнителя, ответственного за                    (подпись)                      (телефон)</t>
  </si>
  <si>
    <t>(гр.7- гр.6)</t>
  </si>
  <si>
    <r>
      <t>______</t>
    </r>
    <r>
      <rPr>
        <u/>
        <sz val="12"/>
        <color theme="1"/>
        <rFont val="Times New Roman"/>
        <family val="1"/>
        <charset val="204"/>
      </rPr>
      <t>ДЖКиСК</t>
    </r>
    <r>
      <rPr>
        <sz val="12"/>
        <color theme="1"/>
        <rFont val="Times New Roman"/>
        <family val="1"/>
        <charset val="204"/>
      </rPr>
      <t xml:space="preserve">_________     ___ </t>
    </r>
    <r>
      <rPr>
        <u/>
        <sz val="12"/>
        <color theme="1"/>
        <rFont val="Times New Roman"/>
        <family val="1"/>
        <charset val="204"/>
      </rPr>
      <t>Бандурин В.К.</t>
    </r>
    <r>
      <rPr>
        <sz val="12"/>
        <color theme="1"/>
        <rFont val="Times New Roman"/>
        <family val="1"/>
        <charset val="204"/>
      </rPr>
      <t>_____/_____________           _____</t>
    </r>
    <r>
      <rPr>
        <u/>
        <sz val="12"/>
        <color theme="1"/>
        <rFont val="Times New Roman"/>
        <family val="1"/>
        <charset val="204"/>
      </rPr>
      <t>Титова Е.В.</t>
    </r>
    <r>
      <rPr>
        <sz val="12"/>
        <color theme="1"/>
        <rFont val="Times New Roman"/>
        <family val="1"/>
        <charset val="204"/>
      </rPr>
      <t>________/________________/</t>
    </r>
    <r>
      <rPr>
        <u/>
        <sz val="12"/>
        <color theme="1"/>
        <rFont val="Times New Roman"/>
        <family val="1"/>
        <charset val="204"/>
      </rPr>
      <t xml:space="preserve">       7-43-03</t>
    </r>
  </si>
  <si>
    <t xml:space="preserve">                                                                                                                                          составление формы)</t>
  </si>
  <si>
    <t>по состоянию на</t>
  </si>
  <si>
    <t xml:space="preserve">Управление муниципальным имуществом </t>
  </si>
  <si>
    <t>Номер основного мероприятия</t>
  </si>
  <si>
    <t>Основные мероприятия муниципальной программы (их связь с целевыми показателями муниципальной программы)</t>
  </si>
  <si>
    <t xml:space="preserve">Ответственный исполнитель/ соисполнитель </t>
  </si>
  <si>
    <t>всего</t>
  </si>
  <si>
    <t>Прочие расходы</t>
  </si>
  <si>
    <t>Департамент муниципальной собственности и градостроительства администрации города Югорска</t>
  </si>
  <si>
    <t xml:space="preserve">Соисполнитель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</si>
  <si>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</si>
  <si>
    <t>составление формы)</t>
  </si>
  <si>
    <t>тыс. рублей</t>
  </si>
  <si>
    <t>2020 года</t>
  </si>
  <si>
    <t>Подпрограмма 1 «Повышение эффективности управления муниципальным имуществом»</t>
  </si>
  <si>
    <t>1.1</t>
  </si>
  <si>
    <t>Управление и распоряжение муниципальным имуществом города Югорска (1, 2, 3)</t>
  </si>
  <si>
    <t xml:space="preserve">Департамент муниципальной собственности и градостроительства </t>
  </si>
  <si>
    <t>иные источники финансирования</t>
  </si>
  <si>
    <t>1.2</t>
  </si>
  <si>
    <t>Организационно-техническое и финансовое обеспечение деятельности Департамента муниципальной собственности и градостроительства администрации города Югорска (1, 2, 3)</t>
  </si>
  <si>
    <t>Итого по подпрограмме 1:</t>
  </si>
  <si>
    <t>Подпрограмма 2 «Поддержка садоводства и огородничества на земельных участках муниципального образования города Югорска»</t>
  </si>
  <si>
    <t>2.1</t>
  </si>
  <si>
    <t>Выполнение комплексных кадастровых работ на земельных участках, предоставленных садоводческим и огородническим некоммерческим объединениям граждан в городе Югорске (4)</t>
  </si>
  <si>
    <t>Департамент муниципальной собственности и градостроительства</t>
  </si>
  <si>
    <t>2.2</t>
  </si>
  <si>
    <t>Оказание информационной поддержки населению по вопросам садоводства и огородничества (5)</t>
  </si>
  <si>
    <t>Управление социальной политики администрации города Югорска</t>
  </si>
  <si>
    <t>Итого по подпрограмме 2:</t>
  </si>
  <si>
    <t>Всего по муниципальной программе:</t>
  </si>
  <si>
    <t>Инвестиции в объекты муниципальной собственности</t>
  </si>
  <si>
    <t xml:space="preserve">Ответственный исполнитель </t>
  </si>
  <si>
    <t xml:space="preserve">                                                                                                                                           </t>
  </si>
  <si>
    <r>
      <rPr>
        <u/>
        <sz val="12"/>
        <color theme="1"/>
        <rFont val="Times New Roman"/>
        <family val="1"/>
        <charset val="204"/>
      </rPr>
      <t xml:space="preserve">города Югорска                      </t>
    </r>
    <r>
      <rPr>
        <sz val="12"/>
        <color theme="1"/>
        <rFont val="Times New Roman"/>
        <family val="1"/>
        <charset val="204"/>
      </rPr>
      <t xml:space="preserve">       ______</t>
    </r>
    <r>
      <rPr>
        <u/>
        <sz val="12"/>
        <color theme="1"/>
        <rFont val="Times New Roman"/>
        <family val="1"/>
        <charset val="204"/>
      </rPr>
      <t>Михайлова Л.А.</t>
    </r>
    <r>
      <rPr>
        <sz val="12"/>
        <color theme="1"/>
        <rFont val="Times New Roman"/>
        <family val="1"/>
        <charset val="204"/>
      </rPr>
      <t xml:space="preserve">/_____________         </t>
    </r>
    <r>
      <rPr>
        <u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_______</t>
    </r>
    <r>
      <rPr>
        <u/>
        <sz val="12"/>
        <color theme="1"/>
        <rFont val="Times New Roman"/>
        <family val="1"/>
        <charset val="204"/>
      </rPr>
      <t>Бочарова О.В.</t>
    </r>
    <r>
      <rPr>
        <sz val="12"/>
        <color theme="1"/>
        <rFont val="Times New Roman"/>
        <family val="1"/>
        <charset val="204"/>
      </rPr>
      <t>____/_________________/</t>
    </r>
    <r>
      <rPr>
        <u/>
        <sz val="12"/>
        <color theme="1"/>
        <rFont val="Times New Roman"/>
        <family val="1"/>
        <charset val="204"/>
      </rPr>
      <t xml:space="preserve">      5-00-47</t>
    </r>
  </si>
  <si>
    <t>и градостроительства</t>
  </si>
  <si>
    <r>
      <rPr>
        <u/>
        <sz val="12"/>
        <color theme="1"/>
        <rFont val="Times New Roman"/>
        <family val="1"/>
        <charset val="204"/>
      </rPr>
      <t>администрации города Югорска</t>
    </r>
    <r>
      <rPr>
        <sz val="12"/>
        <color theme="1"/>
        <rFont val="Times New Roman"/>
        <family val="1"/>
        <charset val="204"/>
      </rPr>
      <t>_____    _____</t>
    </r>
    <r>
      <rPr>
        <u/>
        <sz val="12"/>
        <color theme="1"/>
        <rFont val="Times New Roman"/>
        <family val="1"/>
        <charset val="204"/>
      </rPr>
      <t>Голин С.Д.</t>
    </r>
    <r>
      <rPr>
        <sz val="12"/>
        <color theme="1"/>
        <rFont val="Times New Roman"/>
        <family val="1"/>
        <charset val="204"/>
      </rPr>
      <t>____/_____________              _______</t>
    </r>
    <r>
      <rPr>
        <u/>
        <sz val="12"/>
        <color theme="1"/>
        <rFont val="Times New Roman"/>
        <family val="1"/>
        <charset val="204"/>
      </rPr>
      <t>Халимендик Е.Н.</t>
    </r>
    <r>
      <rPr>
        <sz val="12"/>
        <color theme="1"/>
        <rFont val="Times New Roman"/>
        <family val="1"/>
        <charset val="204"/>
      </rPr>
      <t xml:space="preserve">____/_________________/ </t>
    </r>
    <r>
      <rPr>
        <u/>
        <sz val="12"/>
        <color theme="1"/>
        <rFont val="Times New Roman"/>
        <family val="1"/>
        <charset val="204"/>
      </rPr>
      <t xml:space="preserve">     5-00-14</t>
    </r>
  </si>
  <si>
    <t>Управление социальной политики</t>
  </si>
  <si>
    <r>
      <rPr>
        <u/>
        <sz val="12"/>
        <color theme="1"/>
        <rFont val="Times New Roman"/>
        <family val="1"/>
        <charset val="204"/>
      </rPr>
      <t>администрации города Югорска</t>
    </r>
    <r>
      <rPr>
        <sz val="12"/>
        <color theme="1"/>
        <rFont val="Times New Roman"/>
        <family val="1"/>
        <charset val="204"/>
      </rPr>
      <t>___     _</t>
    </r>
    <r>
      <rPr>
        <u/>
        <sz val="12"/>
        <color theme="1"/>
        <rFont val="Times New Roman"/>
        <family val="1"/>
        <charset val="204"/>
      </rPr>
      <t>Бурматов В.М.</t>
    </r>
    <r>
      <rPr>
        <sz val="12"/>
        <color theme="1"/>
        <rFont val="Times New Roman"/>
        <family val="1"/>
        <charset val="204"/>
      </rPr>
      <t>___/_____________           _____________________/________________/</t>
    </r>
    <r>
      <rPr>
        <u/>
        <sz val="12"/>
        <color theme="1"/>
        <rFont val="Times New Roman"/>
        <family val="1"/>
        <charset val="204"/>
      </rPr>
      <t xml:space="preserve">      5-00-24</t>
    </r>
  </si>
  <si>
    <t>Департамент муниципальной собственности</t>
  </si>
  <si>
    <t xml:space="preserve">         (ответственный исполнитель)                                                  (ФИО руководителя)                  (подпись)                                               (ФИО исполнителя, ответственного за               (подпись)                     (телефон)</t>
  </si>
  <si>
    <t xml:space="preserve">                  (соисполнитель)                                                       (ФИО руководителя)           (подпись)                                          (ФИО исполнителя, ответственного за            (подпись)              (телефон)    </t>
  </si>
  <si>
    <t xml:space="preserve">                     (соисполнитель)                                               (ФИО руководителя)                   (подпись)                                     (ФИО исполнителя, ответственного за            (подпись)                (телефон)</t>
  </si>
  <si>
    <t>30 июня</t>
  </si>
  <si>
    <r>
      <t xml:space="preserve">Дата составления отчета  </t>
    </r>
    <r>
      <rPr>
        <u/>
        <sz val="11"/>
        <color rgb="FF26282F"/>
        <rFont val="Times New Roman"/>
        <family val="1"/>
        <charset val="204"/>
      </rPr>
      <t>03.07.2020 год</t>
    </r>
  </si>
  <si>
    <r>
      <t xml:space="preserve">Исполнение по итогам 1-го полугодия составляет 29 063,8 тыс. рублей, или 53,1% в том числе:
</t>
    </r>
    <r>
      <rPr>
        <u/>
        <sz val="10"/>
        <rFont val="Times New Roman"/>
        <family val="1"/>
        <charset val="204"/>
      </rPr>
      <t>Основное мероприятие 1.1</t>
    </r>
    <r>
      <rPr>
        <sz val="10"/>
        <rFont val="Times New Roman"/>
        <family val="1"/>
        <charset val="204"/>
      </rPr>
      <t xml:space="preserve"> - Оплата взносов в фонд капитального ремонта общего имущества в многоквартирных домах  -  1 671,3 тыс. руб., оплата за услуги по оценке рыночной стоимости,  тех.инвентаризации и паспортизации  -  125,4 тыс. руб., ведение оборотно-сальдовой ведомости и разноска квитанций - 25,1 тыс. руб., оплата за коммунальные услуги по муниципальным квартирам - 1 911,9 тыс. руб., уплата транспортного налога и НДС - 216,9 тыс.руб., оплата за аренду земельного участка - 19,2 тыс. руб., оплата программного обеспечения - 11,7 тыс. руб., информационно-консультац. семинар - 4,6 тыс.руб., приобретен муниц.имущ-ва - 1 115,4 тыс.руб. 
</t>
    </r>
    <r>
      <rPr>
        <u/>
        <sz val="10"/>
        <rFont val="Times New Roman"/>
        <family val="1"/>
        <charset val="204"/>
      </rPr>
      <t>Основное мероприятие 1.2</t>
    </r>
    <r>
      <rPr>
        <sz val="10"/>
        <rFont val="Times New Roman"/>
        <family val="1"/>
        <charset val="204"/>
      </rPr>
      <t xml:space="preserve"> - Выплаты по оплате труда работников - 18 615,9 тыс. руб., взносы по обязательному социальному страхованию на выплаты по оплате труда работников - 5 062,3 тыс. руб., иные выплаты персоналу - 284,1 тыс. руб.</t>
    </r>
  </si>
  <si>
    <t xml:space="preserve">
Выплаты по оплате труда работников - 18 615,9 тыс. руб., взносы по обязательному социальному страхованию на выплаты по оплате труда работников - 5 062,3 тыс. руб., иные выплаты персоналу - 284,1 тыс. руб.</t>
  </si>
  <si>
    <r>
      <t xml:space="preserve">Оплата взносов в фонд капитального ремонта общего имущества в многоквартирных домах  -  1 671,3 тыс. руб., оплата за услуги по оценке рыночной стоимости,  тех.инвентаризации и паспортизации  -  125,4 тыс. руб., ведение оборотно-сальдовой ведомости и разноска квитанций - 25,1 тыс. руб., оплата за коммунальные услуги по муниципальным квартирам - 1 911,9 тыс. руб., уплата транспортного налога и НДС - 216,9 тыс.руб., оплата за аренду земельного участка - 19,2 тыс. руб., оплата программного обеспечения - 11,7 тыс. руб., информационно-консультац. семинар - 4,6 тыс.руб., приобретен муниц.имущ-ва
- 1 115,4 тыс.руб. 
</t>
    </r>
    <r>
      <rPr>
        <u/>
        <sz val="10"/>
        <rFont val="Times New Roman"/>
        <family val="1"/>
        <charset val="204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</si>
</sst>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ill="1"/>
    <xf numFmtId="0" fontId="5" fillId="0" borderId="0" xfId="0" applyFont="1" applyBorder="1" applyAlignment="1">
      <alignment vertical="center" wrapText="1"/>
    </xf>
    <xf numFmtId="0" fontId="4" fillId="0" borderId="0" xfId="0" applyFont="1" applyAlignment="1">
      <alignment vertical="center" shrinkToFit="1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/>
    <xf numFmtId="0" fontId="5" fillId="0" borderId="0" xfId="0" applyFont="1"/>
    <xf numFmtId="0" fontId="4" fillId="0" borderId="0" xfId="0" applyFont="1" applyFill="1" applyBorder="1" applyAlignment="1">
      <alignment vertical="center" wrapText="1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0" xfId="1"/>
    <xf numFmtId="164" fontId="5" fillId="0" borderId="3" xfId="1" applyNumberFormat="1" applyFont="1" applyBorder="1" applyAlignment="1">
      <alignment vertical="center" wrapText="1"/>
    </xf>
    <xf numFmtId="0" fontId="13" fillId="0" borderId="3" xfId="1" applyFont="1" applyBorder="1" applyAlignment="1">
      <alignment horizontal="center" vertical="center" wrapText="1"/>
    </xf>
    <xf numFmtId="0" fontId="14" fillId="0" borderId="0" xfId="1" applyFont="1"/>
    <xf numFmtId="0" fontId="13" fillId="0" borderId="22" xfId="1" applyFont="1" applyBorder="1" applyAlignment="1">
      <alignment horizontal="center" vertical="center" wrapText="1"/>
    </xf>
    <xf numFmtId="0" fontId="15" fillId="0" borderId="3" xfId="1" applyFont="1" applyBorder="1" applyAlignment="1">
      <alignment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0" fontId="13" fillId="0" borderId="3" xfId="1" applyFont="1" applyBorder="1" applyAlignment="1">
      <alignment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164" fontId="15" fillId="0" borderId="3" xfId="1" applyNumberFormat="1" applyFont="1" applyBorder="1" applyAlignment="1">
      <alignment horizontal="center" vertical="center" wrapText="1"/>
    </xf>
    <xf numFmtId="164" fontId="13" fillId="0" borderId="3" xfId="1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64" fontId="6" fillId="0" borderId="3" xfId="1" applyNumberFormat="1" applyFont="1" applyBorder="1" applyAlignment="1">
      <alignment horizontal="center" vertical="center"/>
    </xf>
    <xf numFmtId="164" fontId="5" fillId="0" borderId="3" xfId="1" applyNumberFormat="1" applyFont="1" applyBorder="1" applyAlignment="1">
      <alignment horizontal="center" vertical="center"/>
    </xf>
    <xf numFmtId="0" fontId="8" fillId="0" borderId="0" xfId="0" applyFont="1" applyAlignment="1"/>
    <xf numFmtId="0" fontId="3" fillId="0" borderId="0" xfId="0" applyFont="1"/>
    <xf numFmtId="0" fontId="0" fillId="0" borderId="0" xfId="0" applyFont="1"/>
    <xf numFmtId="0" fontId="11" fillId="0" borderId="0" xfId="0" applyFont="1"/>
    <xf numFmtId="0" fontId="0" fillId="0" borderId="0" xfId="0" applyFont="1" applyFill="1"/>
    <xf numFmtId="0" fontId="1" fillId="0" borderId="0" xfId="1" applyFont="1"/>
    <xf numFmtId="0" fontId="3" fillId="0" borderId="0" xfId="0" applyFont="1" applyBorder="1" applyAlignment="1"/>
    <xf numFmtId="0" fontId="3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0" fillId="0" borderId="5" xfId="0" applyFont="1" applyBorder="1"/>
    <xf numFmtId="0" fontId="13" fillId="0" borderId="3" xfId="1" applyFont="1" applyBorder="1" applyAlignment="1">
      <alignment horizontal="center" vertical="center" wrapText="1"/>
    </xf>
    <xf numFmtId="49" fontId="13" fillId="0" borderId="3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19" xfId="1" applyFont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 wrapText="1"/>
    </xf>
    <xf numFmtId="0" fontId="13" fillId="0" borderId="15" xfId="1" applyFont="1" applyBorder="1" applyAlignment="1">
      <alignment horizontal="center" vertical="center" wrapText="1"/>
    </xf>
    <xf numFmtId="0" fontId="13" fillId="0" borderId="17" xfId="1" applyFont="1" applyBorder="1" applyAlignment="1">
      <alignment horizontal="center" vertical="center" wrapText="1"/>
    </xf>
    <xf numFmtId="0" fontId="13" fillId="0" borderId="23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 wrapText="1"/>
    </xf>
    <xf numFmtId="0" fontId="13" fillId="0" borderId="3" xfId="1" applyFont="1" applyBorder="1" applyAlignment="1">
      <alignment vertical="center" wrapText="1"/>
    </xf>
    <xf numFmtId="0" fontId="13" fillId="0" borderId="24" xfId="1" applyFont="1" applyBorder="1" applyAlignment="1">
      <alignment horizontal="left" vertical="center" wrapText="1"/>
    </xf>
    <xf numFmtId="0" fontId="13" fillId="0" borderId="25" xfId="1" applyFont="1" applyBorder="1" applyAlignment="1">
      <alignment horizontal="left" vertical="center" wrapText="1"/>
    </xf>
    <xf numFmtId="0" fontId="13" fillId="0" borderId="22" xfId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24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15" fillId="0" borderId="24" xfId="1" applyFont="1" applyBorder="1" applyAlignment="1">
      <alignment horizontal="center" vertical="center" wrapText="1"/>
    </xf>
    <xf numFmtId="0" fontId="15" fillId="0" borderId="25" xfId="1" applyFont="1" applyBorder="1" applyAlignment="1">
      <alignment horizontal="center" vertical="center" wrapText="1"/>
    </xf>
    <xf numFmtId="0" fontId="15" fillId="0" borderId="22" xfId="1" applyFont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164" fontId="16" fillId="0" borderId="8" xfId="1" applyNumberFormat="1" applyFont="1" applyBorder="1" applyAlignment="1">
      <alignment horizontal="left" vertical="center" wrapText="1"/>
    </xf>
    <xf numFmtId="164" fontId="16" fillId="0" borderId="12" xfId="1" applyNumberFormat="1" applyFont="1" applyBorder="1" applyAlignment="1">
      <alignment horizontal="left" vertical="center" wrapText="1"/>
    </xf>
    <xf numFmtId="164" fontId="16" fillId="0" borderId="13" xfId="1" applyNumberFormat="1" applyFont="1" applyBorder="1" applyAlignment="1">
      <alignment horizontal="left" vertical="center" wrapText="1"/>
    </xf>
    <xf numFmtId="164" fontId="5" fillId="0" borderId="3" xfId="1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64" fontId="16" fillId="0" borderId="12" xfId="1" applyNumberFormat="1" applyFont="1" applyBorder="1" applyAlignment="1">
      <alignment vertical="center" wrapText="1"/>
    </xf>
    <xf numFmtId="164" fontId="16" fillId="0" borderId="13" xfId="1" applyNumberFormat="1" applyFont="1" applyBorder="1" applyAlignment="1">
      <alignment vertical="center" wrapText="1"/>
    </xf>
    <xf numFmtId="164" fontId="16" fillId="0" borderId="3" xfId="1" applyNumberFormat="1" applyFont="1" applyBorder="1" applyAlignment="1">
      <alignment horizontal="center" vertical="center" wrapText="1"/>
    </xf>
    <xf numFmtId="164" fontId="16" fillId="0" borderId="3" xfId="1" applyNumberFormat="1" applyFont="1" applyBorder="1" applyAlignment="1">
      <alignment horizontal="center" vertical="top" wrapText="1"/>
    </xf>
    <xf numFmtId="0" fontId="5" fillId="0" borderId="19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tabSelected="1" view="pageBreakPreview" topLeftCell="A73" zoomScale="80" zoomScaleNormal="100" zoomScaleSheetLayoutView="80" workbookViewId="0">
      <selection activeCell="G113" sqref="G113"/>
    </sheetView>
  </sheetViews>
  <sheetFormatPr defaultRowHeight="14.4" x14ac:dyDescent="0.3"/>
  <cols>
    <col min="1" max="1" width="6.109375" style="20" customWidth="1"/>
    <col min="2" max="2" width="11" style="20" customWidth="1"/>
    <col min="3" max="3" width="11.6640625" style="20" customWidth="1"/>
    <col min="4" max="4" width="16.33203125" style="20" customWidth="1"/>
    <col min="5" max="5" width="19" style="20" customWidth="1"/>
    <col min="6" max="7" width="10.44140625" style="20" customWidth="1"/>
    <col min="8" max="8" width="11.109375" style="20" customWidth="1"/>
    <col min="9" max="9" width="11" style="20" customWidth="1"/>
    <col min="10" max="10" width="13.6640625" style="20" customWidth="1"/>
    <col min="11" max="11" width="38" style="20" customWidth="1"/>
    <col min="12" max="16384" width="8.88671875" style="20"/>
  </cols>
  <sheetData>
    <row r="1" spans="1:15" customFormat="1" ht="15.6" x14ac:dyDescent="0.3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</row>
    <row r="2" spans="1:15" customFormat="1" ht="14.25" customHeight="1" x14ac:dyDescent="0.3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</row>
    <row r="3" spans="1:15" customFormat="1" ht="15.75" customHeight="1" x14ac:dyDescent="0.3">
      <c r="A3" s="5"/>
      <c r="B3" s="5"/>
      <c r="C3" s="66" t="s">
        <v>27</v>
      </c>
      <c r="D3" s="66"/>
      <c r="E3" s="66"/>
      <c r="F3" s="6" t="s">
        <v>69</v>
      </c>
      <c r="G3" s="7" t="s">
        <v>39</v>
      </c>
      <c r="H3" s="5"/>
      <c r="I3" s="5"/>
      <c r="J3" s="5"/>
    </row>
    <row r="4" spans="1:15" customFormat="1" ht="6" customHeight="1" x14ac:dyDescent="0.3">
      <c r="A4" s="18"/>
      <c r="D4" s="8"/>
    </row>
    <row r="5" spans="1:15" customFormat="1" ht="16.5" customHeight="1" x14ac:dyDescent="0.3">
      <c r="A5" s="9"/>
      <c r="B5" s="9"/>
      <c r="C5" s="67" t="s">
        <v>28</v>
      </c>
      <c r="D5" s="67"/>
      <c r="E5" s="67"/>
      <c r="F5" s="67"/>
      <c r="G5" s="67"/>
      <c r="H5" s="67"/>
    </row>
    <row r="6" spans="1:15" customFormat="1" ht="11.25" customHeight="1" x14ac:dyDescent="0.3">
      <c r="A6" s="10" t="s">
        <v>19</v>
      </c>
      <c r="B6" s="10"/>
      <c r="C6" s="10"/>
      <c r="D6" s="10"/>
      <c r="E6" s="68" t="s">
        <v>20</v>
      </c>
      <c r="F6" s="68"/>
    </row>
    <row r="7" spans="1:15" customFormat="1" ht="15" customHeight="1" x14ac:dyDescent="0.3">
      <c r="A7" s="11"/>
      <c r="B7" s="43"/>
      <c r="C7" s="42" t="s">
        <v>34</v>
      </c>
      <c r="D7" s="42"/>
      <c r="E7" s="42"/>
      <c r="F7" s="42"/>
      <c r="G7" s="42"/>
      <c r="H7" s="42"/>
      <c r="I7" s="44"/>
      <c r="J7" s="44"/>
    </row>
    <row r="8" spans="1:15" customFormat="1" ht="11.25" customHeight="1" x14ac:dyDescent="0.3">
      <c r="A8" s="10" t="s">
        <v>21</v>
      </c>
      <c r="B8" s="10"/>
      <c r="C8" s="10"/>
      <c r="D8" s="10"/>
      <c r="E8" s="69" t="s">
        <v>22</v>
      </c>
      <c r="F8" s="69"/>
    </row>
    <row r="9" spans="1:15" customFormat="1" ht="15" customHeight="1" x14ac:dyDescent="0.3">
      <c r="A9" s="1" t="s">
        <v>2</v>
      </c>
      <c r="D9" s="8"/>
      <c r="G9" s="32"/>
      <c r="J9" s="12"/>
      <c r="K9" s="12" t="s">
        <v>38</v>
      </c>
    </row>
    <row r="10" spans="1:15" s="23" customFormat="1" ht="13.2" customHeight="1" x14ac:dyDescent="0.3">
      <c r="A10" s="53" t="s">
        <v>29</v>
      </c>
      <c r="B10" s="54" t="s">
        <v>30</v>
      </c>
      <c r="C10" s="55"/>
      <c r="D10" s="55" t="s">
        <v>31</v>
      </c>
      <c r="E10" s="53" t="s">
        <v>3</v>
      </c>
      <c r="F10" s="51" t="s">
        <v>4</v>
      </c>
      <c r="G10" s="70" t="s">
        <v>5</v>
      </c>
      <c r="H10" s="85" t="s">
        <v>14</v>
      </c>
      <c r="I10" s="86" t="s">
        <v>6</v>
      </c>
      <c r="J10" s="86"/>
      <c r="K10" s="86"/>
    </row>
    <row r="11" spans="1:15" s="23" customFormat="1" ht="37.799999999999997" customHeight="1" x14ac:dyDescent="0.3">
      <c r="A11" s="53"/>
      <c r="B11" s="56"/>
      <c r="C11" s="57"/>
      <c r="D11" s="57"/>
      <c r="E11" s="53"/>
      <c r="F11" s="51"/>
      <c r="G11" s="70"/>
      <c r="H11" s="87"/>
      <c r="I11" s="88" t="s">
        <v>7</v>
      </c>
      <c r="J11" s="89" t="s">
        <v>8</v>
      </c>
      <c r="K11" s="90" t="s">
        <v>16</v>
      </c>
    </row>
    <row r="12" spans="1:15" s="23" customFormat="1" ht="21.6" customHeight="1" x14ac:dyDescent="0.3">
      <c r="A12" s="53"/>
      <c r="B12" s="58"/>
      <c r="C12" s="59"/>
      <c r="D12" s="59"/>
      <c r="E12" s="53"/>
      <c r="F12" s="52"/>
      <c r="G12" s="71"/>
      <c r="H12" s="87"/>
      <c r="I12" s="91" t="s">
        <v>24</v>
      </c>
      <c r="J12" s="92" t="s">
        <v>9</v>
      </c>
      <c r="K12" s="93"/>
    </row>
    <row r="13" spans="1:15" s="23" customFormat="1" ht="13.8" x14ac:dyDescent="0.3">
      <c r="A13" s="45">
        <v>1</v>
      </c>
      <c r="B13" s="53">
        <v>2</v>
      </c>
      <c r="C13" s="53"/>
      <c r="D13" s="24">
        <v>3</v>
      </c>
      <c r="E13" s="22">
        <v>4</v>
      </c>
      <c r="F13" s="19">
        <v>5</v>
      </c>
      <c r="G13" s="19">
        <v>6</v>
      </c>
      <c r="H13" s="19">
        <v>7</v>
      </c>
      <c r="I13" s="19">
        <v>8</v>
      </c>
      <c r="J13" s="19">
        <v>9</v>
      </c>
      <c r="K13" s="19">
        <v>10</v>
      </c>
    </row>
    <row r="14" spans="1:15" s="23" customFormat="1" ht="13.8" customHeight="1" x14ac:dyDescent="0.3">
      <c r="A14" s="74" t="s">
        <v>40</v>
      </c>
      <c r="B14" s="75"/>
      <c r="C14" s="75"/>
      <c r="D14" s="75"/>
      <c r="E14" s="75"/>
      <c r="F14" s="75"/>
      <c r="G14" s="75"/>
      <c r="H14" s="75"/>
      <c r="I14" s="75"/>
      <c r="J14" s="75"/>
      <c r="K14" s="76"/>
    </row>
    <row r="15" spans="1:15" s="23" customFormat="1" ht="39" customHeight="1" x14ac:dyDescent="0.3">
      <c r="A15" s="46" t="s">
        <v>41</v>
      </c>
      <c r="B15" s="47" t="s">
        <v>42</v>
      </c>
      <c r="C15" s="47"/>
      <c r="D15" s="48" t="s">
        <v>43</v>
      </c>
      <c r="E15" s="25" t="s">
        <v>32</v>
      </c>
      <c r="F15" s="26">
        <f>F16+F17+F18+F19</f>
        <v>8456.1</v>
      </c>
      <c r="G15" s="33">
        <f>F15</f>
        <v>8456.1</v>
      </c>
      <c r="H15" s="33">
        <f>H16+H17+H18+H19</f>
        <v>5101.5</v>
      </c>
      <c r="I15" s="33">
        <f>H15-G15</f>
        <v>-3354.6000000000004</v>
      </c>
      <c r="J15" s="33">
        <f>H15/G15*100</f>
        <v>60.329229786781134</v>
      </c>
      <c r="K15" s="96" t="s">
        <v>73</v>
      </c>
      <c r="O15" s="81" t="s">
        <v>71</v>
      </c>
    </row>
    <row r="16" spans="1:15" s="23" customFormat="1" ht="39" customHeight="1" x14ac:dyDescent="0.3">
      <c r="A16" s="46"/>
      <c r="B16" s="47"/>
      <c r="C16" s="47"/>
      <c r="D16" s="49"/>
      <c r="E16" s="27" t="s">
        <v>10</v>
      </c>
      <c r="F16" s="28">
        <v>0</v>
      </c>
      <c r="G16" s="34">
        <f t="shared" ref="G16:G30" si="0">F16</f>
        <v>0</v>
      </c>
      <c r="H16" s="34">
        <v>0</v>
      </c>
      <c r="I16" s="34">
        <f t="shared" ref="I16:I30" si="1">H16-G16</f>
        <v>0</v>
      </c>
      <c r="J16" s="34">
        <v>0</v>
      </c>
      <c r="K16" s="96"/>
      <c r="O16" s="82"/>
    </row>
    <row r="17" spans="1:15" s="23" customFormat="1" ht="39" customHeight="1" x14ac:dyDescent="0.3">
      <c r="A17" s="46"/>
      <c r="B17" s="47"/>
      <c r="C17" s="47"/>
      <c r="D17" s="49"/>
      <c r="E17" s="27" t="s">
        <v>11</v>
      </c>
      <c r="F17" s="28">
        <v>0</v>
      </c>
      <c r="G17" s="34">
        <f t="shared" si="0"/>
        <v>0</v>
      </c>
      <c r="H17" s="34">
        <v>0</v>
      </c>
      <c r="I17" s="34">
        <f t="shared" si="1"/>
        <v>0</v>
      </c>
      <c r="J17" s="34">
        <v>0</v>
      </c>
      <c r="K17" s="96"/>
      <c r="O17" s="82"/>
    </row>
    <row r="18" spans="1:15" s="23" customFormat="1" ht="39" customHeight="1" x14ac:dyDescent="0.3">
      <c r="A18" s="46"/>
      <c r="B18" s="47"/>
      <c r="C18" s="47"/>
      <c r="D18" s="49"/>
      <c r="E18" s="27" t="s">
        <v>12</v>
      </c>
      <c r="F18" s="28">
        <v>8456.1</v>
      </c>
      <c r="G18" s="34">
        <f t="shared" si="0"/>
        <v>8456.1</v>
      </c>
      <c r="H18" s="34">
        <v>5101.5</v>
      </c>
      <c r="I18" s="34">
        <f t="shared" si="1"/>
        <v>-3354.6000000000004</v>
      </c>
      <c r="J18" s="34">
        <f t="shared" ref="J18:J29" si="2">H18/G18*100</f>
        <v>60.329229786781134</v>
      </c>
      <c r="K18" s="96"/>
      <c r="O18" s="82"/>
    </row>
    <row r="19" spans="1:15" s="23" customFormat="1" ht="39" customHeight="1" x14ac:dyDescent="0.3">
      <c r="A19" s="46"/>
      <c r="B19" s="47"/>
      <c r="C19" s="47"/>
      <c r="D19" s="50"/>
      <c r="E19" s="27" t="s">
        <v>44</v>
      </c>
      <c r="F19" s="28">
        <v>0</v>
      </c>
      <c r="G19" s="34">
        <f t="shared" si="0"/>
        <v>0</v>
      </c>
      <c r="H19" s="34">
        <v>0</v>
      </c>
      <c r="I19" s="34">
        <f t="shared" si="1"/>
        <v>0</v>
      </c>
      <c r="J19" s="34">
        <v>0</v>
      </c>
      <c r="K19" s="96"/>
      <c r="O19" s="82"/>
    </row>
    <row r="20" spans="1:15" s="23" customFormat="1" ht="18.600000000000001" customHeight="1" x14ac:dyDescent="0.3">
      <c r="A20" s="46" t="s">
        <v>45</v>
      </c>
      <c r="B20" s="98" t="s">
        <v>46</v>
      </c>
      <c r="C20" s="99"/>
      <c r="D20" s="29"/>
      <c r="E20" s="25" t="s">
        <v>32</v>
      </c>
      <c r="F20" s="26">
        <f t="shared" ref="F20:H20" si="3">F21+F22+F23+F24</f>
        <v>46275.6</v>
      </c>
      <c r="G20" s="33">
        <f t="shared" si="0"/>
        <v>46275.6</v>
      </c>
      <c r="H20" s="33">
        <f t="shared" si="3"/>
        <v>23962.3</v>
      </c>
      <c r="I20" s="33">
        <f t="shared" si="1"/>
        <v>-22313.3</v>
      </c>
      <c r="J20" s="33">
        <f t="shared" si="2"/>
        <v>51.781716498543503</v>
      </c>
      <c r="K20" s="97" t="s">
        <v>72</v>
      </c>
      <c r="O20" s="82"/>
    </row>
    <row r="21" spans="1:15" s="23" customFormat="1" ht="22.2" customHeight="1" x14ac:dyDescent="0.3">
      <c r="A21" s="46"/>
      <c r="B21" s="100"/>
      <c r="C21" s="101"/>
      <c r="D21" s="47" t="s">
        <v>17</v>
      </c>
      <c r="E21" s="27" t="s">
        <v>10</v>
      </c>
      <c r="F21" s="28">
        <v>0</v>
      </c>
      <c r="G21" s="34">
        <f t="shared" si="0"/>
        <v>0</v>
      </c>
      <c r="H21" s="34">
        <v>0</v>
      </c>
      <c r="I21" s="34">
        <f t="shared" si="1"/>
        <v>0</v>
      </c>
      <c r="J21" s="34">
        <v>0</v>
      </c>
      <c r="K21" s="97"/>
      <c r="O21" s="82"/>
    </row>
    <row r="22" spans="1:15" s="23" customFormat="1" ht="26.4" x14ac:dyDescent="0.3">
      <c r="A22" s="46"/>
      <c r="B22" s="100"/>
      <c r="C22" s="101"/>
      <c r="D22" s="47"/>
      <c r="E22" s="27" t="s">
        <v>11</v>
      </c>
      <c r="F22" s="28">
        <v>0</v>
      </c>
      <c r="G22" s="34">
        <f t="shared" si="0"/>
        <v>0</v>
      </c>
      <c r="H22" s="34">
        <v>0</v>
      </c>
      <c r="I22" s="34">
        <f t="shared" si="1"/>
        <v>0</v>
      </c>
      <c r="J22" s="34">
        <v>0</v>
      </c>
      <c r="K22" s="97"/>
      <c r="O22" s="82"/>
    </row>
    <row r="23" spans="1:15" s="23" customFormat="1" ht="19.2" customHeight="1" x14ac:dyDescent="0.3">
      <c r="A23" s="46"/>
      <c r="B23" s="100"/>
      <c r="C23" s="101"/>
      <c r="D23" s="47"/>
      <c r="E23" s="27" t="s">
        <v>12</v>
      </c>
      <c r="F23" s="28">
        <v>46275.6</v>
      </c>
      <c r="G23" s="34">
        <f t="shared" si="0"/>
        <v>46275.6</v>
      </c>
      <c r="H23" s="84">
        <v>23962.3</v>
      </c>
      <c r="I23" s="34">
        <f>H23-G23</f>
        <v>-22313.3</v>
      </c>
      <c r="J23" s="34">
        <f t="shared" si="2"/>
        <v>51.781716498543503</v>
      </c>
      <c r="K23" s="97"/>
      <c r="O23" s="82"/>
    </row>
    <row r="24" spans="1:15" s="23" customFormat="1" ht="29.4" customHeight="1" x14ac:dyDescent="0.3">
      <c r="A24" s="46"/>
      <c r="B24" s="100"/>
      <c r="C24" s="101"/>
      <c r="D24" s="48" t="s">
        <v>43</v>
      </c>
      <c r="E24" s="27" t="s">
        <v>12</v>
      </c>
      <c r="F24" s="28">
        <v>0</v>
      </c>
      <c r="G24" s="34">
        <f t="shared" si="0"/>
        <v>0</v>
      </c>
      <c r="H24" s="34">
        <v>0</v>
      </c>
      <c r="I24" s="34">
        <f t="shared" si="1"/>
        <v>0</v>
      </c>
      <c r="J24" s="34">
        <v>0</v>
      </c>
      <c r="K24" s="97"/>
      <c r="O24" s="82"/>
    </row>
    <row r="25" spans="1:15" s="23" customFormat="1" ht="29.4" customHeight="1" x14ac:dyDescent="0.3">
      <c r="A25" s="46"/>
      <c r="B25" s="102"/>
      <c r="C25" s="103"/>
      <c r="D25" s="50"/>
      <c r="E25" s="27" t="s">
        <v>44</v>
      </c>
      <c r="F25" s="28">
        <v>0</v>
      </c>
      <c r="G25" s="34">
        <f t="shared" si="0"/>
        <v>0</v>
      </c>
      <c r="H25" s="34">
        <v>0</v>
      </c>
      <c r="I25" s="34">
        <f t="shared" si="1"/>
        <v>0</v>
      </c>
      <c r="J25" s="34">
        <v>0</v>
      </c>
      <c r="K25" s="97"/>
      <c r="O25" s="82"/>
    </row>
    <row r="26" spans="1:15" s="23" customFormat="1" ht="21" customHeight="1" x14ac:dyDescent="0.3">
      <c r="A26" s="60"/>
      <c r="B26" s="53" t="s">
        <v>47</v>
      </c>
      <c r="C26" s="53"/>
      <c r="D26" s="60"/>
      <c r="E26" s="25" t="s">
        <v>32</v>
      </c>
      <c r="F26" s="26">
        <f>F27+F28+F29+F30</f>
        <v>54731.7</v>
      </c>
      <c r="G26" s="33">
        <f t="shared" si="0"/>
        <v>54731.7</v>
      </c>
      <c r="H26" s="33">
        <f>H27+H28+H29+H30</f>
        <v>29063.8</v>
      </c>
      <c r="I26" s="33">
        <f t="shared" si="1"/>
        <v>-25667.899999999998</v>
      </c>
      <c r="J26" s="33">
        <f t="shared" si="2"/>
        <v>53.102315477136649</v>
      </c>
      <c r="K26" s="94"/>
      <c r="O26" s="82"/>
    </row>
    <row r="27" spans="1:15" s="23" customFormat="1" ht="13.8" x14ac:dyDescent="0.3">
      <c r="A27" s="60"/>
      <c r="B27" s="53"/>
      <c r="C27" s="53"/>
      <c r="D27" s="60"/>
      <c r="E27" s="27" t="s">
        <v>10</v>
      </c>
      <c r="F27" s="28">
        <f t="shared" ref="F27:H28" si="4">F21+F16</f>
        <v>0</v>
      </c>
      <c r="G27" s="34">
        <f t="shared" si="0"/>
        <v>0</v>
      </c>
      <c r="H27" s="34">
        <f>H21+H16</f>
        <v>0</v>
      </c>
      <c r="I27" s="34">
        <f t="shared" si="1"/>
        <v>0</v>
      </c>
      <c r="J27" s="34">
        <v>0</v>
      </c>
      <c r="K27" s="94"/>
      <c r="O27" s="82"/>
    </row>
    <row r="28" spans="1:15" s="23" customFormat="1" ht="26.4" x14ac:dyDescent="0.3">
      <c r="A28" s="60"/>
      <c r="B28" s="53"/>
      <c r="C28" s="53"/>
      <c r="D28" s="60"/>
      <c r="E28" s="27" t="s">
        <v>11</v>
      </c>
      <c r="F28" s="28">
        <f t="shared" si="4"/>
        <v>0</v>
      </c>
      <c r="G28" s="34">
        <f t="shared" si="0"/>
        <v>0</v>
      </c>
      <c r="H28" s="34">
        <f t="shared" si="4"/>
        <v>0</v>
      </c>
      <c r="I28" s="34">
        <f t="shared" si="1"/>
        <v>0</v>
      </c>
      <c r="J28" s="34">
        <v>0</v>
      </c>
      <c r="K28" s="94"/>
      <c r="O28" s="82"/>
    </row>
    <row r="29" spans="1:15" s="23" customFormat="1" ht="13.8" x14ac:dyDescent="0.3">
      <c r="A29" s="60"/>
      <c r="B29" s="53"/>
      <c r="C29" s="53"/>
      <c r="D29" s="60"/>
      <c r="E29" s="27" t="s">
        <v>12</v>
      </c>
      <c r="F29" s="28">
        <f t="shared" ref="F29:H29" si="5">F24+F23+F18</f>
        <v>54731.7</v>
      </c>
      <c r="G29" s="34">
        <f t="shared" si="0"/>
        <v>54731.7</v>
      </c>
      <c r="H29" s="34">
        <f>H24+H23+H18</f>
        <v>29063.8</v>
      </c>
      <c r="I29" s="34">
        <f t="shared" si="1"/>
        <v>-25667.899999999998</v>
      </c>
      <c r="J29" s="34">
        <f t="shared" si="2"/>
        <v>53.102315477136649</v>
      </c>
      <c r="K29" s="94"/>
      <c r="O29" s="82"/>
    </row>
    <row r="30" spans="1:15" s="23" customFormat="1" ht="28.8" customHeight="1" x14ac:dyDescent="0.3">
      <c r="A30" s="60"/>
      <c r="B30" s="53"/>
      <c r="C30" s="53"/>
      <c r="D30" s="60"/>
      <c r="E30" s="27" t="s">
        <v>44</v>
      </c>
      <c r="F30" s="28">
        <f t="shared" ref="F30:H30" si="6">F25+F19</f>
        <v>0</v>
      </c>
      <c r="G30" s="34">
        <f t="shared" si="0"/>
        <v>0</v>
      </c>
      <c r="H30" s="34">
        <f t="shared" si="6"/>
        <v>0</v>
      </c>
      <c r="I30" s="34">
        <f t="shared" si="1"/>
        <v>0</v>
      </c>
      <c r="J30" s="34">
        <v>0</v>
      </c>
      <c r="K30" s="95"/>
      <c r="M30" s="23">
        <v>87.6</v>
      </c>
      <c r="O30" s="83"/>
    </row>
    <row r="31" spans="1:15" s="23" customFormat="1" ht="13.8" customHeight="1" x14ac:dyDescent="0.3">
      <c r="A31" s="77" t="s">
        <v>48</v>
      </c>
      <c r="B31" s="78"/>
      <c r="C31" s="78"/>
      <c r="D31" s="78"/>
      <c r="E31" s="78"/>
      <c r="F31" s="78"/>
      <c r="G31" s="78"/>
      <c r="H31" s="78"/>
      <c r="I31" s="78"/>
      <c r="J31" s="78"/>
      <c r="K31" s="79"/>
    </row>
    <row r="32" spans="1:15" s="23" customFormat="1" ht="49.2" customHeight="1" x14ac:dyDescent="0.3">
      <c r="A32" s="46" t="s">
        <v>49</v>
      </c>
      <c r="B32" s="53" t="s">
        <v>50</v>
      </c>
      <c r="C32" s="53"/>
      <c r="D32" s="47" t="s">
        <v>51</v>
      </c>
      <c r="E32" s="25" t="s">
        <v>32</v>
      </c>
      <c r="F32" s="26">
        <f t="shared" ref="F32:H32" si="7">F33+F34+F35+F36</f>
        <v>150</v>
      </c>
      <c r="G32" s="33">
        <f t="shared" ref="G32:G78" si="8">F32</f>
        <v>150</v>
      </c>
      <c r="H32" s="26">
        <f t="shared" si="7"/>
        <v>0</v>
      </c>
      <c r="I32" s="33">
        <f t="shared" ref="I32:I78" si="9">H32-G32</f>
        <v>-150</v>
      </c>
      <c r="J32" s="33">
        <f t="shared" ref="J32:J77" si="10">H32/G32*100</f>
        <v>0</v>
      </c>
      <c r="K32" s="33"/>
    </row>
    <row r="33" spans="1:11" s="23" customFormat="1" ht="13.8" x14ac:dyDescent="0.3">
      <c r="A33" s="46"/>
      <c r="B33" s="53"/>
      <c r="C33" s="53"/>
      <c r="D33" s="47"/>
      <c r="E33" s="27" t="s">
        <v>10</v>
      </c>
      <c r="F33" s="28">
        <v>0</v>
      </c>
      <c r="G33" s="34">
        <f t="shared" si="8"/>
        <v>0</v>
      </c>
      <c r="H33" s="34">
        <v>0</v>
      </c>
      <c r="I33" s="34">
        <f t="shared" si="9"/>
        <v>0</v>
      </c>
      <c r="J33" s="34">
        <v>0</v>
      </c>
      <c r="K33" s="34"/>
    </row>
    <row r="34" spans="1:11" s="23" customFormat="1" ht="26.4" x14ac:dyDescent="0.3">
      <c r="A34" s="46"/>
      <c r="B34" s="53"/>
      <c r="C34" s="53"/>
      <c r="D34" s="47"/>
      <c r="E34" s="27" t="s">
        <v>11</v>
      </c>
      <c r="F34" s="28">
        <v>0</v>
      </c>
      <c r="G34" s="34">
        <f t="shared" si="8"/>
        <v>0</v>
      </c>
      <c r="H34" s="34">
        <v>0</v>
      </c>
      <c r="I34" s="34">
        <f t="shared" si="9"/>
        <v>0</v>
      </c>
      <c r="J34" s="34">
        <v>0</v>
      </c>
      <c r="K34" s="34"/>
    </row>
    <row r="35" spans="1:11" s="23" customFormat="1" ht="13.8" x14ac:dyDescent="0.3">
      <c r="A35" s="46"/>
      <c r="B35" s="53"/>
      <c r="C35" s="53"/>
      <c r="D35" s="47"/>
      <c r="E35" s="27" t="s">
        <v>12</v>
      </c>
      <c r="F35" s="28">
        <v>150</v>
      </c>
      <c r="G35" s="34">
        <f t="shared" si="8"/>
        <v>150</v>
      </c>
      <c r="H35" s="34">
        <v>0</v>
      </c>
      <c r="I35" s="34">
        <f t="shared" si="9"/>
        <v>-150</v>
      </c>
      <c r="J35" s="34">
        <f t="shared" si="10"/>
        <v>0</v>
      </c>
      <c r="K35" s="34"/>
    </row>
    <row r="36" spans="1:11" s="23" customFormat="1" ht="26.4" x14ac:dyDescent="0.3">
      <c r="A36" s="46"/>
      <c r="B36" s="53"/>
      <c r="C36" s="53"/>
      <c r="D36" s="47"/>
      <c r="E36" s="27" t="s">
        <v>44</v>
      </c>
      <c r="F36" s="28">
        <v>0</v>
      </c>
      <c r="G36" s="34">
        <f t="shared" si="8"/>
        <v>0</v>
      </c>
      <c r="H36" s="34">
        <v>0</v>
      </c>
      <c r="I36" s="34">
        <f t="shared" si="9"/>
        <v>0</v>
      </c>
      <c r="J36" s="34">
        <v>0</v>
      </c>
      <c r="K36" s="34"/>
    </row>
    <row r="37" spans="1:11" s="23" customFormat="1" ht="15" customHeight="1" x14ac:dyDescent="0.3">
      <c r="A37" s="46" t="s">
        <v>52</v>
      </c>
      <c r="B37" s="47" t="s">
        <v>53</v>
      </c>
      <c r="C37" s="47"/>
      <c r="D37" s="47" t="s">
        <v>54</v>
      </c>
      <c r="E37" s="25" t="s">
        <v>32</v>
      </c>
      <c r="F37" s="26">
        <f t="shared" ref="F37:H37" si="11">F38+F39+F40+F41</f>
        <v>9.6</v>
      </c>
      <c r="G37" s="33">
        <f t="shared" si="8"/>
        <v>9.6</v>
      </c>
      <c r="H37" s="33">
        <f t="shared" si="11"/>
        <v>0</v>
      </c>
      <c r="I37" s="33">
        <f t="shared" si="9"/>
        <v>-9.6</v>
      </c>
      <c r="J37" s="33">
        <f t="shared" si="10"/>
        <v>0</v>
      </c>
      <c r="K37" s="33"/>
    </row>
    <row r="38" spans="1:11" s="23" customFormat="1" ht="13.8" x14ac:dyDescent="0.3">
      <c r="A38" s="46"/>
      <c r="B38" s="47"/>
      <c r="C38" s="47"/>
      <c r="D38" s="47"/>
      <c r="E38" s="27" t="s">
        <v>10</v>
      </c>
      <c r="F38" s="28">
        <v>0</v>
      </c>
      <c r="G38" s="34">
        <f t="shared" si="8"/>
        <v>0</v>
      </c>
      <c r="H38" s="34">
        <v>0</v>
      </c>
      <c r="I38" s="34">
        <f t="shared" si="9"/>
        <v>0</v>
      </c>
      <c r="J38" s="34">
        <v>0</v>
      </c>
      <c r="K38" s="34"/>
    </row>
    <row r="39" spans="1:11" s="23" customFormat="1" ht="26.4" x14ac:dyDescent="0.3">
      <c r="A39" s="46"/>
      <c r="B39" s="47"/>
      <c r="C39" s="47"/>
      <c r="D39" s="47"/>
      <c r="E39" s="27" t="s">
        <v>11</v>
      </c>
      <c r="F39" s="28">
        <v>0</v>
      </c>
      <c r="G39" s="34">
        <f t="shared" si="8"/>
        <v>0</v>
      </c>
      <c r="H39" s="34">
        <v>0</v>
      </c>
      <c r="I39" s="34">
        <f t="shared" si="9"/>
        <v>0</v>
      </c>
      <c r="J39" s="34">
        <v>0</v>
      </c>
      <c r="K39" s="34"/>
    </row>
    <row r="40" spans="1:11" s="23" customFormat="1" ht="13.8" x14ac:dyDescent="0.3">
      <c r="A40" s="46"/>
      <c r="B40" s="47"/>
      <c r="C40" s="47"/>
      <c r="D40" s="47"/>
      <c r="E40" s="27" t="s">
        <v>12</v>
      </c>
      <c r="F40" s="28">
        <v>9.6</v>
      </c>
      <c r="G40" s="34">
        <f t="shared" si="8"/>
        <v>9.6</v>
      </c>
      <c r="H40" s="34">
        <v>0</v>
      </c>
      <c r="I40" s="34">
        <f t="shared" si="9"/>
        <v>-9.6</v>
      </c>
      <c r="J40" s="34">
        <f t="shared" si="10"/>
        <v>0</v>
      </c>
      <c r="K40" s="34"/>
    </row>
    <row r="41" spans="1:11" s="23" customFormat="1" ht="26.4" x14ac:dyDescent="0.3">
      <c r="A41" s="46"/>
      <c r="B41" s="47"/>
      <c r="C41" s="47"/>
      <c r="D41" s="47"/>
      <c r="E41" s="27" t="s">
        <v>44</v>
      </c>
      <c r="F41" s="28">
        <v>0</v>
      </c>
      <c r="G41" s="34">
        <f t="shared" si="8"/>
        <v>0</v>
      </c>
      <c r="H41" s="34">
        <v>0</v>
      </c>
      <c r="I41" s="34">
        <f t="shared" si="9"/>
        <v>0</v>
      </c>
      <c r="J41" s="34">
        <v>0</v>
      </c>
      <c r="K41" s="34"/>
    </row>
    <row r="42" spans="1:11" s="23" customFormat="1" ht="15" customHeight="1" x14ac:dyDescent="0.3">
      <c r="A42" s="60"/>
      <c r="B42" s="53" t="s">
        <v>55</v>
      </c>
      <c r="C42" s="53"/>
      <c r="D42" s="53"/>
      <c r="E42" s="25" t="s">
        <v>32</v>
      </c>
      <c r="F42" s="26">
        <f t="shared" ref="F42:H42" si="12">F32+F37</f>
        <v>159.6</v>
      </c>
      <c r="G42" s="33">
        <f t="shared" si="8"/>
        <v>159.6</v>
      </c>
      <c r="H42" s="33">
        <f t="shared" si="12"/>
        <v>0</v>
      </c>
      <c r="I42" s="33">
        <f t="shared" si="9"/>
        <v>-159.6</v>
      </c>
      <c r="J42" s="33">
        <f t="shared" si="10"/>
        <v>0</v>
      </c>
      <c r="K42" s="33"/>
    </row>
    <row r="43" spans="1:11" s="23" customFormat="1" ht="13.8" x14ac:dyDescent="0.3">
      <c r="A43" s="60"/>
      <c r="B43" s="53"/>
      <c r="C43" s="53"/>
      <c r="D43" s="53"/>
      <c r="E43" s="27" t="s">
        <v>10</v>
      </c>
      <c r="F43" s="28">
        <f t="shared" ref="F43:F46" si="13">F33+F38</f>
        <v>0</v>
      </c>
      <c r="G43" s="34">
        <f t="shared" si="8"/>
        <v>0</v>
      </c>
      <c r="H43" s="34">
        <f t="shared" ref="H43" si="14">H33+H38</f>
        <v>0</v>
      </c>
      <c r="I43" s="34">
        <f t="shared" si="9"/>
        <v>0</v>
      </c>
      <c r="J43" s="34">
        <v>0</v>
      </c>
      <c r="K43" s="34"/>
    </row>
    <row r="44" spans="1:11" s="23" customFormat="1" ht="26.4" x14ac:dyDescent="0.3">
      <c r="A44" s="60"/>
      <c r="B44" s="53"/>
      <c r="C44" s="53"/>
      <c r="D44" s="53"/>
      <c r="E44" s="27" t="s">
        <v>11</v>
      </c>
      <c r="F44" s="28">
        <f t="shared" si="13"/>
        <v>0</v>
      </c>
      <c r="G44" s="34">
        <f t="shared" si="8"/>
        <v>0</v>
      </c>
      <c r="H44" s="34">
        <f t="shared" ref="H44" si="15">H34+H39</f>
        <v>0</v>
      </c>
      <c r="I44" s="34">
        <f t="shared" si="9"/>
        <v>0</v>
      </c>
      <c r="J44" s="34">
        <v>0</v>
      </c>
      <c r="K44" s="34"/>
    </row>
    <row r="45" spans="1:11" s="23" customFormat="1" ht="13.8" x14ac:dyDescent="0.3">
      <c r="A45" s="60"/>
      <c r="B45" s="53"/>
      <c r="C45" s="53"/>
      <c r="D45" s="53"/>
      <c r="E45" s="27" t="s">
        <v>12</v>
      </c>
      <c r="F45" s="28">
        <f t="shared" si="13"/>
        <v>159.6</v>
      </c>
      <c r="G45" s="34">
        <f t="shared" si="8"/>
        <v>159.6</v>
      </c>
      <c r="H45" s="34">
        <f t="shared" ref="H45" si="16">H35+H40</f>
        <v>0</v>
      </c>
      <c r="I45" s="34">
        <f t="shared" si="9"/>
        <v>-159.6</v>
      </c>
      <c r="J45" s="34">
        <f t="shared" si="10"/>
        <v>0</v>
      </c>
      <c r="K45" s="34"/>
    </row>
    <row r="46" spans="1:11" s="23" customFormat="1" ht="26.4" x14ac:dyDescent="0.3">
      <c r="A46" s="60"/>
      <c r="B46" s="53"/>
      <c r="C46" s="53"/>
      <c r="D46" s="53"/>
      <c r="E46" s="27" t="s">
        <v>44</v>
      </c>
      <c r="F46" s="28">
        <f t="shared" si="13"/>
        <v>0</v>
      </c>
      <c r="G46" s="34">
        <f t="shared" si="8"/>
        <v>0</v>
      </c>
      <c r="H46" s="34">
        <f t="shared" ref="H46" si="17">H36+H41</f>
        <v>0</v>
      </c>
      <c r="I46" s="34">
        <f t="shared" si="9"/>
        <v>0</v>
      </c>
      <c r="J46" s="34">
        <v>0</v>
      </c>
      <c r="K46" s="34"/>
    </row>
    <row r="47" spans="1:11" s="23" customFormat="1" ht="13.8" x14ac:dyDescent="0.3">
      <c r="A47" s="60" t="s">
        <v>56</v>
      </c>
      <c r="B47" s="60"/>
      <c r="C47" s="60"/>
      <c r="D47" s="60"/>
      <c r="E47" s="25" t="s">
        <v>32</v>
      </c>
      <c r="F47" s="26">
        <f t="shared" ref="F47:H47" si="18">F42+F26</f>
        <v>54891.299999999996</v>
      </c>
      <c r="G47" s="33">
        <f t="shared" si="8"/>
        <v>54891.299999999996</v>
      </c>
      <c r="H47" s="33">
        <f t="shared" si="18"/>
        <v>29063.8</v>
      </c>
      <c r="I47" s="33">
        <f t="shared" si="9"/>
        <v>-25827.499999999996</v>
      </c>
      <c r="J47" s="33">
        <f t="shared" si="10"/>
        <v>52.947917065181549</v>
      </c>
      <c r="K47" s="33"/>
    </row>
    <row r="48" spans="1:11" s="23" customFormat="1" ht="13.8" x14ac:dyDescent="0.3">
      <c r="A48" s="60"/>
      <c r="B48" s="60"/>
      <c r="C48" s="60"/>
      <c r="D48" s="60"/>
      <c r="E48" s="27" t="s">
        <v>10</v>
      </c>
      <c r="F48" s="28">
        <f t="shared" ref="F48:H51" si="19">F43+F27</f>
        <v>0</v>
      </c>
      <c r="G48" s="34">
        <f t="shared" si="8"/>
        <v>0</v>
      </c>
      <c r="H48" s="34">
        <f t="shared" si="19"/>
        <v>0</v>
      </c>
      <c r="I48" s="34">
        <f t="shared" si="9"/>
        <v>0</v>
      </c>
      <c r="J48" s="34">
        <v>0</v>
      </c>
      <c r="K48" s="34"/>
    </row>
    <row r="49" spans="1:11" s="23" customFormat="1" ht="26.4" x14ac:dyDescent="0.3">
      <c r="A49" s="60"/>
      <c r="B49" s="60"/>
      <c r="C49" s="60"/>
      <c r="D49" s="60"/>
      <c r="E49" s="27" t="s">
        <v>11</v>
      </c>
      <c r="F49" s="28">
        <f t="shared" si="19"/>
        <v>0</v>
      </c>
      <c r="G49" s="34">
        <f t="shared" si="8"/>
        <v>0</v>
      </c>
      <c r="H49" s="34">
        <f t="shared" si="19"/>
        <v>0</v>
      </c>
      <c r="I49" s="34">
        <f t="shared" si="9"/>
        <v>0</v>
      </c>
      <c r="J49" s="34">
        <v>0</v>
      </c>
      <c r="K49" s="34"/>
    </row>
    <row r="50" spans="1:11" s="23" customFormat="1" ht="13.8" x14ac:dyDescent="0.3">
      <c r="A50" s="60"/>
      <c r="B50" s="60"/>
      <c r="C50" s="60"/>
      <c r="D50" s="60"/>
      <c r="E50" s="27" t="s">
        <v>12</v>
      </c>
      <c r="F50" s="28">
        <f t="shared" si="19"/>
        <v>54891.299999999996</v>
      </c>
      <c r="G50" s="34">
        <f t="shared" si="8"/>
        <v>54891.299999999996</v>
      </c>
      <c r="H50" s="34">
        <f t="shared" si="19"/>
        <v>29063.8</v>
      </c>
      <c r="I50" s="34">
        <f t="shared" si="9"/>
        <v>-25827.499999999996</v>
      </c>
      <c r="J50" s="34">
        <f t="shared" si="10"/>
        <v>52.947917065181549</v>
      </c>
      <c r="K50" s="34"/>
    </row>
    <row r="51" spans="1:11" s="23" customFormat="1" ht="26.4" x14ac:dyDescent="0.3">
      <c r="A51" s="60"/>
      <c r="B51" s="60"/>
      <c r="C51" s="60"/>
      <c r="D51" s="60"/>
      <c r="E51" s="27" t="s">
        <v>44</v>
      </c>
      <c r="F51" s="28">
        <f t="shared" si="19"/>
        <v>0</v>
      </c>
      <c r="G51" s="34">
        <f t="shared" si="8"/>
        <v>0</v>
      </c>
      <c r="H51" s="34">
        <f t="shared" si="19"/>
        <v>0</v>
      </c>
      <c r="I51" s="34">
        <f t="shared" si="9"/>
        <v>0</v>
      </c>
      <c r="J51" s="34">
        <v>0</v>
      </c>
      <c r="K51" s="34"/>
    </row>
    <row r="52" spans="1:11" s="23" customFormat="1" ht="13.8" customHeight="1" x14ac:dyDescent="0.3">
      <c r="A52" s="61" t="s">
        <v>13</v>
      </c>
      <c r="B52" s="62"/>
      <c r="C52" s="62"/>
      <c r="D52" s="63"/>
      <c r="E52" s="27"/>
      <c r="F52" s="21"/>
      <c r="G52" s="34"/>
      <c r="H52" s="34"/>
      <c r="I52" s="34"/>
      <c r="J52" s="34"/>
      <c r="K52" s="34"/>
    </row>
    <row r="53" spans="1:11" s="23" customFormat="1" ht="15" customHeight="1" x14ac:dyDescent="0.3">
      <c r="A53" s="53" t="s">
        <v>57</v>
      </c>
      <c r="B53" s="53"/>
      <c r="C53" s="53"/>
      <c r="D53" s="53"/>
      <c r="E53" s="25" t="s">
        <v>32</v>
      </c>
      <c r="F53" s="26">
        <v>0</v>
      </c>
      <c r="G53" s="33">
        <f t="shared" si="8"/>
        <v>0</v>
      </c>
      <c r="H53" s="33">
        <v>0</v>
      </c>
      <c r="I53" s="33">
        <f t="shared" si="9"/>
        <v>0</v>
      </c>
      <c r="J53" s="33">
        <v>0</v>
      </c>
      <c r="K53" s="33"/>
    </row>
    <row r="54" spans="1:11" s="23" customFormat="1" ht="13.8" x14ac:dyDescent="0.3">
      <c r="A54" s="53"/>
      <c r="B54" s="53"/>
      <c r="C54" s="53"/>
      <c r="D54" s="53"/>
      <c r="E54" s="27" t="s">
        <v>10</v>
      </c>
      <c r="F54" s="28">
        <v>0</v>
      </c>
      <c r="G54" s="34">
        <f t="shared" si="8"/>
        <v>0</v>
      </c>
      <c r="H54" s="34">
        <v>0</v>
      </c>
      <c r="I54" s="34">
        <f t="shared" si="9"/>
        <v>0</v>
      </c>
      <c r="J54" s="34">
        <v>0</v>
      </c>
      <c r="K54" s="34"/>
    </row>
    <row r="55" spans="1:11" s="23" customFormat="1" ht="26.4" x14ac:dyDescent="0.3">
      <c r="A55" s="53"/>
      <c r="B55" s="53"/>
      <c r="C55" s="53"/>
      <c r="D55" s="53"/>
      <c r="E55" s="27" t="s">
        <v>11</v>
      </c>
      <c r="F55" s="28">
        <v>0</v>
      </c>
      <c r="G55" s="34">
        <f t="shared" si="8"/>
        <v>0</v>
      </c>
      <c r="H55" s="34">
        <v>0</v>
      </c>
      <c r="I55" s="34">
        <f t="shared" si="9"/>
        <v>0</v>
      </c>
      <c r="J55" s="34">
        <v>0</v>
      </c>
      <c r="K55" s="34"/>
    </row>
    <row r="56" spans="1:11" s="23" customFormat="1" ht="13.8" x14ac:dyDescent="0.3">
      <c r="A56" s="53"/>
      <c r="B56" s="53"/>
      <c r="C56" s="53"/>
      <c r="D56" s="53"/>
      <c r="E56" s="27" t="s">
        <v>12</v>
      </c>
      <c r="F56" s="28">
        <v>0</v>
      </c>
      <c r="G56" s="34">
        <f t="shared" si="8"/>
        <v>0</v>
      </c>
      <c r="H56" s="34">
        <v>0</v>
      </c>
      <c r="I56" s="34">
        <f t="shared" si="9"/>
        <v>0</v>
      </c>
      <c r="J56" s="34">
        <v>0</v>
      </c>
      <c r="K56" s="34"/>
    </row>
    <row r="57" spans="1:11" s="23" customFormat="1" ht="26.4" x14ac:dyDescent="0.3">
      <c r="A57" s="53"/>
      <c r="B57" s="53"/>
      <c r="C57" s="53"/>
      <c r="D57" s="53"/>
      <c r="E57" s="27" t="s">
        <v>44</v>
      </c>
      <c r="F57" s="28">
        <v>0</v>
      </c>
      <c r="G57" s="34">
        <f t="shared" si="8"/>
        <v>0</v>
      </c>
      <c r="H57" s="34">
        <v>0</v>
      </c>
      <c r="I57" s="34">
        <f t="shared" si="9"/>
        <v>0</v>
      </c>
      <c r="J57" s="34">
        <v>0</v>
      </c>
      <c r="K57" s="34"/>
    </row>
    <row r="58" spans="1:11" s="23" customFormat="1" ht="15" customHeight="1" x14ac:dyDescent="0.3">
      <c r="A58" s="53" t="s">
        <v>33</v>
      </c>
      <c r="B58" s="53"/>
      <c r="C58" s="53"/>
      <c r="D58" s="53"/>
      <c r="E58" s="25" t="s">
        <v>32</v>
      </c>
      <c r="F58" s="26">
        <f t="shared" ref="F58:H58" si="20">F64+F69+F74</f>
        <v>54891.299999999996</v>
      </c>
      <c r="G58" s="33">
        <f t="shared" si="8"/>
        <v>54891.299999999996</v>
      </c>
      <c r="H58" s="33">
        <f t="shared" si="20"/>
        <v>29063.8</v>
      </c>
      <c r="I58" s="33">
        <f t="shared" si="9"/>
        <v>-25827.499999999996</v>
      </c>
      <c r="J58" s="33">
        <f t="shared" si="10"/>
        <v>52.947917065181549</v>
      </c>
      <c r="K58" s="33"/>
    </row>
    <row r="59" spans="1:11" s="23" customFormat="1" ht="13.8" x14ac:dyDescent="0.3">
      <c r="A59" s="53"/>
      <c r="B59" s="53"/>
      <c r="C59" s="53"/>
      <c r="D59" s="53"/>
      <c r="E59" s="27" t="s">
        <v>10</v>
      </c>
      <c r="F59" s="28">
        <f t="shared" ref="F59:H62" si="21">F65+F70+F75</f>
        <v>0</v>
      </c>
      <c r="G59" s="34">
        <f t="shared" si="8"/>
        <v>0</v>
      </c>
      <c r="H59" s="34">
        <f t="shared" si="21"/>
        <v>0</v>
      </c>
      <c r="I59" s="34">
        <f t="shared" si="9"/>
        <v>0</v>
      </c>
      <c r="J59" s="34">
        <v>0</v>
      </c>
      <c r="K59" s="34"/>
    </row>
    <row r="60" spans="1:11" s="23" customFormat="1" ht="26.4" x14ac:dyDescent="0.3">
      <c r="A60" s="53"/>
      <c r="B60" s="53"/>
      <c r="C60" s="53"/>
      <c r="D60" s="53"/>
      <c r="E60" s="27" t="s">
        <v>11</v>
      </c>
      <c r="F60" s="28">
        <f t="shared" si="21"/>
        <v>0</v>
      </c>
      <c r="G60" s="34">
        <f t="shared" si="8"/>
        <v>0</v>
      </c>
      <c r="H60" s="34">
        <f t="shared" si="21"/>
        <v>0</v>
      </c>
      <c r="I60" s="34">
        <f t="shared" si="9"/>
        <v>0</v>
      </c>
      <c r="J60" s="34">
        <v>0</v>
      </c>
      <c r="K60" s="34"/>
    </row>
    <row r="61" spans="1:11" s="23" customFormat="1" ht="13.8" x14ac:dyDescent="0.3">
      <c r="A61" s="53"/>
      <c r="B61" s="53"/>
      <c r="C61" s="53"/>
      <c r="D61" s="53"/>
      <c r="E61" s="27" t="s">
        <v>12</v>
      </c>
      <c r="F61" s="28">
        <f t="shared" si="21"/>
        <v>54891.299999999996</v>
      </c>
      <c r="G61" s="34">
        <f t="shared" si="8"/>
        <v>54891.299999999996</v>
      </c>
      <c r="H61" s="34">
        <f t="shared" si="21"/>
        <v>29063.8</v>
      </c>
      <c r="I61" s="34">
        <f t="shared" si="9"/>
        <v>-25827.499999999996</v>
      </c>
      <c r="J61" s="34">
        <f t="shared" si="10"/>
        <v>52.947917065181549</v>
      </c>
      <c r="K61" s="34"/>
    </row>
    <row r="62" spans="1:11" s="23" customFormat="1" ht="26.4" x14ac:dyDescent="0.3">
      <c r="A62" s="53"/>
      <c r="B62" s="53"/>
      <c r="C62" s="53"/>
      <c r="D62" s="53"/>
      <c r="E62" s="27" t="s">
        <v>44</v>
      </c>
      <c r="F62" s="28">
        <f t="shared" si="21"/>
        <v>0</v>
      </c>
      <c r="G62" s="34">
        <f t="shared" si="8"/>
        <v>0</v>
      </c>
      <c r="H62" s="34">
        <f t="shared" si="21"/>
        <v>0</v>
      </c>
      <c r="I62" s="34">
        <f t="shared" si="9"/>
        <v>0</v>
      </c>
      <c r="J62" s="34">
        <v>0</v>
      </c>
      <c r="K62" s="34"/>
    </row>
    <row r="63" spans="1:11" s="23" customFormat="1" ht="13.8" customHeight="1" x14ac:dyDescent="0.3">
      <c r="A63" s="61" t="s">
        <v>13</v>
      </c>
      <c r="B63" s="62"/>
      <c r="C63" s="62"/>
      <c r="D63" s="63"/>
      <c r="E63" s="27"/>
      <c r="F63" s="27"/>
      <c r="G63" s="34">
        <f t="shared" si="8"/>
        <v>0</v>
      </c>
      <c r="H63" s="34"/>
      <c r="I63" s="34">
        <f t="shared" si="9"/>
        <v>0</v>
      </c>
      <c r="J63" s="34">
        <v>0</v>
      </c>
      <c r="K63" s="34"/>
    </row>
    <row r="64" spans="1:11" s="23" customFormat="1" ht="13.8" x14ac:dyDescent="0.3">
      <c r="A64" s="60" t="s">
        <v>58</v>
      </c>
      <c r="B64" s="60"/>
      <c r="C64" s="80" t="s">
        <v>51</v>
      </c>
      <c r="D64" s="80"/>
      <c r="E64" s="25" t="s">
        <v>32</v>
      </c>
      <c r="F64" s="30">
        <f t="shared" ref="F64" si="22">F65+F66+F67+F68</f>
        <v>8606.1</v>
      </c>
      <c r="G64" s="33">
        <f t="shared" si="8"/>
        <v>8606.1</v>
      </c>
      <c r="H64" s="33">
        <f t="shared" ref="H64" si="23">H65+H66+H67+H68</f>
        <v>5101.5</v>
      </c>
      <c r="I64" s="33">
        <f t="shared" si="9"/>
        <v>-3504.6000000000004</v>
      </c>
      <c r="J64" s="33">
        <f t="shared" si="10"/>
        <v>59.277721616063019</v>
      </c>
      <c r="K64" s="33"/>
    </row>
    <row r="65" spans="1:11" s="23" customFormat="1" ht="13.8" x14ac:dyDescent="0.3">
      <c r="A65" s="60"/>
      <c r="B65" s="60"/>
      <c r="C65" s="80"/>
      <c r="D65" s="80"/>
      <c r="E65" s="27" t="s">
        <v>10</v>
      </c>
      <c r="F65" s="28">
        <v>0</v>
      </c>
      <c r="G65" s="34">
        <f t="shared" si="8"/>
        <v>0</v>
      </c>
      <c r="H65" s="34">
        <v>0</v>
      </c>
      <c r="I65" s="34">
        <f t="shared" si="9"/>
        <v>0</v>
      </c>
      <c r="J65" s="34">
        <v>0</v>
      </c>
      <c r="K65" s="34"/>
    </row>
    <row r="66" spans="1:11" s="23" customFormat="1" ht="26.4" x14ac:dyDescent="0.3">
      <c r="A66" s="60"/>
      <c r="B66" s="60"/>
      <c r="C66" s="80"/>
      <c r="D66" s="80"/>
      <c r="E66" s="27" t="s">
        <v>11</v>
      </c>
      <c r="F66" s="28">
        <v>0</v>
      </c>
      <c r="G66" s="34">
        <f t="shared" si="8"/>
        <v>0</v>
      </c>
      <c r="H66" s="34">
        <v>0</v>
      </c>
      <c r="I66" s="34">
        <f t="shared" si="9"/>
        <v>0</v>
      </c>
      <c r="J66" s="34">
        <v>0</v>
      </c>
      <c r="K66" s="34"/>
    </row>
    <row r="67" spans="1:11" s="23" customFormat="1" ht="13.8" x14ac:dyDescent="0.3">
      <c r="A67" s="60"/>
      <c r="B67" s="60"/>
      <c r="C67" s="80"/>
      <c r="D67" s="80"/>
      <c r="E67" s="27" t="s">
        <v>12</v>
      </c>
      <c r="F67" s="31">
        <f t="shared" ref="F67" si="24">F18+F24+F35</f>
        <v>8606.1</v>
      </c>
      <c r="G67" s="34">
        <f t="shared" si="8"/>
        <v>8606.1</v>
      </c>
      <c r="H67" s="34">
        <f t="shared" ref="H67" si="25">H18+H24+H35</f>
        <v>5101.5</v>
      </c>
      <c r="I67" s="34">
        <f t="shared" si="9"/>
        <v>-3504.6000000000004</v>
      </c>
      <c r="J67" s="34">
        <f t="shared" si="10"/>
        <v>59.277721616063019</v>
      </c>
      <c r="K67" s="34"/>
    </row>
    <row r="68" spans="1:11" s="23" customFormat="1" ht="26.4" x14ac:dyDescent="0.3">
      <c r="A68" s="60"/>
      <c r="B68" s="60"/>
      <c r="C68" s="80"/>
      <c r="D68" s="80"/>
      <c r="E68" s="27" t="s">
        <v>44</v>
      </c>
      <c r="F68" s="28">
        <v>0</v>
      </c>
      <c r="G68" s="34">
        <f t="shared" si="8"/>
        <v>0</v>
      </c>
      <c r="H68" s="34">
        <v>0</v>
      </c>
      <c r="I68" s="34">
        <f t="shared" si="9"/>
        <v>0</v>
      </c>
      <c r="J68" s="34">
        <v>0</v>
      </c>
      <c r="K68" s="34"/>
    </row>
    <row r="69" spans="1:11" s="23" customFormat="1" ht="13.8" x14ac:dyDescent="0.3">
      <c r="A69" s="60" t="s">
        <v>35</v>
      </c>
      <c r="B69" s="60"/>
      <c r="C69" s="80" t="s">
        <v>17</v>
      </c>
      <c r="D69" s="80"/>
      <c r="E69" s="25" t="s">
        <v>32</v>
      </c>
      <c r="F69" s="26">
        <f t="shared" ref="F69" si="26">F70+F71+F72+F73</f>
        <v>46275.6</v>
      </c>
      <c r="G69" s="33">
        <f t="shared" si="8"/>
        <v>46275.6</v>
      </c>
      <c r="H69" s="33">
        <f t="shared" ref="H69" si="27">H70+H71+H72+H73</f>
        <v>23962.3</v>
      </c>
      <c r="I69" s="33">
        <f t="shared" si="9"/>
        <v>-22313.3</v>
      </c>
      <c r="J69" s="33">
        <f t="shared" si="10"/>
        <v>51.781716498543503</v>
      </c>
      <c r="K69" s="33"/>
    </row>
    <row r="70" spans="1:11" s="23" customFormat="1" ht="13.8" x14ac:dyDescent="0.3">
      <c r="A70" s="60"/>
      <c r="B70" s="60"/>
      <c r="C70" s="80"/>
      <c r="D70" s="80"/>
      <c r="E70" s="27" t="s">
        <v>10</v>
      </c>
      <c r="F70" s="28">
        <v>0</v>
      </c>
      <c r="G70" s="34">
        <f t="shared" si="8"/>
        <v>0</v>
      </c>
      <c r="H70" s="34">
        <v>0</v>
      </c>
      <c r="I70" s="34">
        <f t="shared" si="9"/>
        <v>0</v>
      </c>
      <c r="J70" s="34">
        <v>0</v>
      </c>
      <c r="K70" s="34"/>
    </row>
    <row r="71" spans="1:11" s="23" customFormat="1" ht="26.4" x14ac:dyDescent="0.3">
      <c r="A71" s="60"/>
      <c r="B71" s="60"/>
      <c r="C71" s="80"/>
      <c r="D71" s="80"/>
      <c r="E71" s="27" t="s">
        <v>11</v>
      </c>
      <c r="F71" s="31">
        <v>0</v>
      </c>
      <c r="G71" s="34">
        <f t="shared" si="8"/>
        <v>0</v>
      </c>
      <c r="H71" s="34">
        <v>0</v>
      </c>
      <c r="I71" s="34">
        <f t="shared" si="9"/>
        <v>0</v>
      </c>
      <c r="J71" s="34">
        <v>0</v>
      </c>
      <c r="K71" s="34"/>
    </row>
    <row r="72" spans="1:11" s="23" customFormat="1" ht="13.8" x14ac:dyDescent="0.3">
      <c r="A72" s="60"/>
      <c r="B72" s="60"/>
      <c r="C72" s="80"/>
      <c r="D72" s="80"/>
      <c r="E72" s="27" t="s">
        <v>12</v>
      </c>
      <c r="F72" s="28">
        <f t="shared" ref="F72" si="28">F23</f>
        <v>46275.6</v>
      </c>
      <c r="G72" s="34">
        <f t="shared" si="8"/>
        <v>46275.6</v>
      </c>
      <c r="H72" s="34">
        <f t="shared" ref="H72" si="29">H23</f>
        <v>23962.3</v>
      </c>
      <c r="I72" s="34">
        <f t="shared" si="9"/>
        <v>-22313.3</v>
      </c>
      <c r="J72" s="34">
        <f t="shared" si="10"/>
        <v>51.781716498543503</v>
      </c>
      <c r="K72" s="34"/>
    </row>
    <row r="73" spans="1:11" s="23" customFormat="1" ht="26.4" x14ac:dyDescent="0.3">
      <c r="A73" s="60"/>
      <c r="B73" s="60"/>
      <c r="C73" s="80"/>
      <c r="D73" s="80"/>
      <c r="E73" s="27" t="s">
        <v>44</v>
      </c>
      <c r="F73" s="31">
        <v>0</v>
      </c>
      <c r="G73" s="34">
        <f t="shared" si="8"/>
        <v>0</v>
      </c>
      <c r="H73" s="34">
        <v>0</v>
      </c>
      <c r="I73" s="34">
        <f t="shared" si="9"/>
        <v>0</v>
      </c>
      <c r="J73" s="34">
        <v>0</v>
      </c>
      <c r="K73" s="34"/>
    </row>
    <row r="74" spans="1:11" s="23" customFormat="1" ht="13.8" x14ac:dyDescent="0.3">
      <c r="A74" s="60" t="s">
        <v>35</v>
      </c>
      <c r="B74" s="60"/>
      <c r="C74" s="80" t="s">
        <v>54</v>
      </c>
      <c r="D74" s="80"/>
      <c r="E74" s="25" t="s">
        <v>32</v>
      </c>
      <c r="F74" s="26">
        <f t="shared" ref="F74" si="30">F75+F76+F77+F78</f>
        <v>9.6</v>
      </c>
      <c r="G74" s="33">
        <f t="shared" si="8"/>
        <v>9.6</v>
      </c>
      <c r="H74" s="33">
        <f t="shared" ref="H74" si="31">H75+H76+H77+H78</f>
        <v>0</v>
      </c>
      <c r="I74" s="33">
        <f t="shared" si="9"/>
        <v>-9.6</v>
      </c>
      <c r="J74" s="33">
        <f t="shared" si="10"/>
        <v>0</v>
      </c>
      <c r="K74" s="33"/>
    </row>
    <row r="75" spans="1:11" s="23" customFormat="1" ht="13.8" x14ac:dyDescent="0.3">
      <c r="A75" s="60"/>
      <c r="B75" s="60"/>
      <c r="C75" s="80"/>
      <c r="D75" s="80"/>
      <c r="E75" s="27" t="s">
        <v>10</v>
      </c>
      <c r="F75" s="28">
        <v>0</v>
      </c>
      <c r="G75" s="34">
        <f t="shared" si="8"/>
        <v>0</v>
      </c>
      <c r="H75" s="34">
        <v>0</v>
      </c>
      <c r="I75" s="34">
        <f t="shared" si="9"/>
        <v>0</v>
      </c>
      <c r="J75" s="34">
        <v>0</v>
      </c>
      <c r="K75" s="34"/>
    </row>
    <row r="76" spans="1:11" s="23" customFormat="1" ht="26.4" x14ac:dyDescent="0.3">
      <c r="A76" s="60"/>
      <c r="B76" s="60"/>
      <c r="C76" s="80"/>
      <c r="D76" s="80"/>
      <c r="E76" s="27" t="s">
        <v>11</v>
      </c>
      <c r="F76" s="28">
        <v>0</v>
      </c>
      <c r="G76" s="34">
        <f t="shared" si="8"/>
        <v>0</v>
      </c>
      <c r="H76" s="34">
        <v>0</v>
      </c>
      <c r="I76" s="34">
        <f t="shared" si="9"/>
        <v>0</v>
      </c>
      <c r="J76" s="34">
        <v>0</v>
      </c>
      <c r="K76" s="34"/>
    </row>
    <row r="77" spans="1:11" s="23" customFormat="1" ht="13.8" x14ac:dyDescent="0.3">
      <c r="A77" s="60"/>
      <c r="B77" s="60"/>
      <c r="C77" s="80"/>
      <c r="D77" s="80"/>
      <c r="E77" s="27" t="s">
        <v>12</v>
      </c>
      <c r="F77" s="28">
        <f t="shared" ref="F77" si="32">F40</f>
        <v>9.6</v>
      </c>
      <c r="G77" s="34">
        <f t="shared" si="8"/>
        <v>9.6</v>
      </c>
      <c r="H77" s="34">
        <f t="shared" ref="H77" si="33">H40</f>
        <v>0</v>
      </c>
      <c r="I77" s="34">
        <f t="shared" si="9"/>
        <v>-9.6</v>
      </c>
      <c r="J77" s="34">
        <f t="shared" si="10"/>
        <v>0</v>
      </c>
      <c r="K77" s="34"/>
    </row>
    <row r="78" spans="1:11" s="23" customFormat="1" ht="26.4" x14ac:dyDescent="0.3">
      <c r="A78" s="60"/>
      <c r="B78" s="60"/>
      <c r="C78" s="80"/>
      <c r="D78" s="80"/>
      <c r="E78" s="27" t="s">
        <v>44</v>
      </c>
      <c r="F78" s="31">
        <v>0</v>
      </c>
      <c r="G78" s="34">
        <f t="shared" si="8"/>
        <v>0</v>
      </c>
      <c r="H78" s="34">
        <v>0</v>
      </c>
      <c r="I78" s="34">
        <f t="shared" si="9"/>
        <v>0</v>
      </c>
      <c r="J78" s="34">
        <v>0</v>
      </c>
      <c r="K78" s="34"/>
    </row>
    <row r="79" spans="1:11" s="23" customFormat="1" ht="10.8" customHeight="1" x14ac:dyDescent="0.3"/>
    <row r="80" spans="1:11" customFormat="1" ht="20.399999999999999" customHeight="1" x14ac:dyDescent="0.3">
      <c r="A80" s="3" t="s">
        <v>65</v>
      </c>
      <c r="B80" s="15"/>
      <c r="D80" s="8"/>
      <c r="F80" s="8"/>
      <c r="J80" s="13"/>
    </row>
    <row r="81" spans="1:10" customFormat="1" ht="20.399999999999999" customHeight="1" x14ac:dyDescent="0.3">
      <c r="A81" s="3" t="s">
        <v>61</v>
      </c>
      <c r="B81" s="15"/>
      <c r="D81" s="8"/>
      <c r="F81" s="8"/>
      <c r="J81" s="13"/>
    </row>
    <row r="82" spans="1:10" s="37" customFormat="1" ht="15.6" x14ac:dyDescent="0.3">
      <c r="A82" s="3" t="s">
        <v>62</v>
      </c>
      <c r="C82" s="38"/>
      <c r="D82" s="39"/>
      <c r="E82" s="40"/>
      <c r="F82" s="40"/>
      <c r="G82" s="41"/>
      <c r="H82" s="41"/>
      <c r="I82" s="36"/>
      <c r="J82" s="13"/>
    </row>
    <row r="83" spans="1:10" s="37" customFormat="1" x14ac:dyDescent="0.3">
      <c r="A83" s="2" t="s">
        <v>66</v>
      </c>
      <c r="D83" s="39"/>
      <c r="J83" s="13"/>
    </row>
    <row r="84" spans="1:10" s="37" customFormat="1" ht="11.4" customHeight="1" x14ac:dyDescent="0.3">
      <c r="A84" s="16" t="s">
        <v>36</v>
      </c>
      <c r="B84" s="16"/>
      <c r="C84" s="16"/>
      <c r="D84" s="16"/>
      <c r="E84" s="16"/>
      <c r="F84" s="16"/>
      <c r="G84" s="73" t="s">
        <v>37</v>
      </c>
      <c r="H84" s="73"/>
      <c r="I84" s="16"/>
      <c r="J84" s="16"/>
    </row>
    <row r="85" spans="1:10" customFormat="1" ht="1.2" customHeight="1" x14ac:dyDescent="0.3">
      <c r="A85" s="2"/>
      <c r="D85" s="8"/>
    </row>
    <row r="86" spans="1:10" customFormat="1" ht="15.6" x14ac:dyDescent="0.3">
      <c r="A86" s="3" t="s">
        <v>18</v>
      </c>
      <c r="B86" s="3"/>
      <c r="D86" s="8"/>
    </row>
    <row r="87" spans="1:10" customFormat="1" ht="15.6" x14ac:dyDescent="0.3">
      <c r="A87" s="3" t="s">
        <v>15</v>
      </c>
      <c r="D87" s="8"/>
    </row>
    <row r="88" spans="1:10" customFormat="1" ht="15.6" x14ac:dyDescent="0.3">
      <c r="A88" s="3" t="s">
        <v>60</v>
      </c>
      <c r="C88" s="14"/>
      <c r="D88" s="8"/>
    </row>
    <row r="89" spans="1:10" customFormat="1" ht="18" customHeight="1" x14ac:dyDescent="0.3">
      <c r="A89" s="2" t="s">
        <v>67</v>
      </c>
      <c r="D89" s="8"/>
    </row>
    <row r="90" spans="1:10" customFormat="1" ht="13.2" customHeight="1" x14ac:dyDescent="0.3">
      <c r="A90" s="2"/>
      <c r="B90" s="2"/>
      <c r="C90" s="2"/>
      <c r="D90" s="2"/>
      <c r="E90" s="2"/>
      <c r="F90" s="2"/>
      <c r="G90" s="72" t="s">
        <v>37</v>
      </c>
      <c r="H90" s="72"/>
    </row>
    <row r="91" spans="1:10" customFormat="1" ht="15.6" hidden="1" x14ac:dyDescent="0.3">
      <c r="A91" s="3" t="s">
        <v>25</v>
      </c>
      <c r="D91" s="8"/>
    </row>
    <row r="92" spans="1:10" customFormat="1" hidden="1" x14ac:dyDescent="0.3">
      <c r="A92" s="2" t="s">
        <v>23</v>
      </c>
      <c r="D92" s="8"/>
    </row>
    <row r="93" spans="1:10" customFormat="1" ht="13.8" hidden="1" customHeight="1" x14ac:dyDescent="0.3">
      <c r="A93" s="72" t="s">
        <v>26</v>
      </c>
      <c r="B93" s="72"/>
      <c r="C93" s="72"/>
      <c r="D93" s="72"/>
      <c r="E93" s="72"/>
      <c r="F93" s="72"/>
      <c r="G93" s="72"/>
      <c r="H93" s="72"/>
    </row>
    <row r="94" spans="1:10" customFormat="1" ht="6" customHeight="1" x14ac:dyDescent="0.3">
      <c r="A94" s="4"/>
      <c r="D94" s="8"/>
    </row>
    <row r="95" spans="1:10" customFormat="1" ht="15.6" x14ac:dyDescent="0.3">
      <c r="A95" s="36" t="s">
        <v>63</v>
      </c>
      <c r="D95" s="8"/>
    </row>
    <row r="96" spans="1:10" customFormat="1" ht="15.6" x14ac:dyDescent="0.3">
      <c r="A96" s="3" t="s">
        <v>64</v>
      </c>
      <c r="D96" s="8"/>
    </row>
    <row r="97" spans="1:8" customFormat="1" x14ac:dyDescent="0.3">
      <c r="A97" s="2" t="s">
        <v>68</v>
      </c>
      <c r="D97" s="8"/>
    </row>
    <row r="98" spans="1:8" customFormat="1" ht="12" customHeight="1" x14ac:dyDescent="0.3">
      <c r="A98" s="2" t="s">
        <v>59</v>
      </c>
      <c r="B98" s="2"/>
      <c r="C98" s="2"/>
      <c r="D98" s="2"/>
      <c r="E98" s="2"/>
      <c r="F98" s="2"/>
      <c r="G98" s="72" t="s">
        <v>37</v>
      </c>
      <c r="H98" s="72"/>
    </row>
    <row r="99" spans="1:8" customFormat="1" ht="6.6" customHeight="1" x14ac:dyDescent="0.3">
      <c r="D99" s="8"/>
      <c r="F99" s="17"/>
    </row>
    <row r="100" spans="1:8" customFormat="1" x14ac:dyDescent="0.3">
      <c r="A100" s="35" t="s">
        <v>70</v>
      </c>
      <c r="B100" s="35"/>
      <c r="C100" s="35"/>
      <c r="D100" s="8"/>
    </row>
    <row r="101" spans="1:8" customFormat="1" ht="6" customHeight="1" x14ac:dyDescent="0.3">
      <c r="D101" s="8"/>
    </row>
  </sheetData>
  <mergeCells count="55">
    <mergeCell ref="O15:O30"/>
    <mergeCell ref="K15:K19"/>
    <mergeCell ref="K20:K25"/>
    <mergeCell ref="G98:H98"/>
    <mergeCell ref="G90:H90"/>
    <mergeCell ref="G84:H84"/>
    <mergeCell ref="A14:K14"/>
    <mergeCell ref="A31:K31"/>
    <mergeCell ref="A93:H93"/>
    <mergeCell ref="A69:B73"/>
    <mergeCell ref="C69:D73"/>
    <mergeCell ref="A74:B78"/>
    <mergeCell ref="C74:D78"/>
    <mergeCell ref="A53:D57"/>
    <mergeCell ref="A58:D62"/>
    <mergeCell ref="A64:B68"/>
    <mergeCell ref="C64:D68"/>
    <mergeCell ref="A63:D63"/>
    <mergeCell ref="H10:H12"/>
    <mergeCell ref="I10:K10"/>
    <mergeCell ref="K11:K12"/>
    <mergeCell ref="A1:J1"/>
    <mergeCell ref="A2:J2"/>
    <mergeCell ref="C3:E3"/>
    <mergeCell ref="C5:H5"/>
    <mergeCell ref="E6:F6"/>
    <mergeCell ref="E8:F8"/>
    <mergeCell ref="G10:G12"/>
    <mergeCell ref="A42:A46"/>
    <mergeCell ref="B42:C46"/>
    <mergeCell ref="D42:D46"/>
    <mergeCell ref="A47:D51"/>
    <mergeCell ref="A52:D52"/>
    <mergeCell ref="A32:A36"/>
    <mergeCell ref="B32:C36"/>
    <mergeCell ref="D32:D36"/>
    <mergeCell ref="A37:A41"/>
    <mergeCell ref="B37:C41"/>
    <mergeCell ref="D37:D41"/>
    <mergeCell ref="A20:A25"/>
    <mergeCell ref="B20:C25"/>
    <mergeCell ref="D21:D23"/>
    <mergeCell ref="D24:D25"/>
    <mergeCell ref="A26:A30"/>
    <mergeCell ref="B26:C30"/>
    <mergeCell ref="D26:D30"/>
    <mergeCell ref="B13:C13"/>
    <mergeCell ref="A15:A19"/>
    <mergeCell ref="B15:C19"/>
    <mergeCell ref="D15:D19"/>
    <mergeCell ref="F10:F12"/>
    <mergeCell ref="A10:A12"/>
    <mergeCell ref="B10:C12"/>
    <mergeCell ref="D10:D12"/>
    <mergeCell ref="E10:E12"/>
  </mergeCells>
  <pageMargins left="0.39370078740157483" right="0.39370078740157483" top="0.39370078740157483" bottom="0.19685039370078741" header="0.31496062992125984" footer="0.31496062992125984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1кв.2020</vt:lpstr>
      <vt:lpstr>Лист2</vt:lpstr>
      <vt:lpstr>Лист3</vt:lpstr>
      <vt:lpstr>'1кв.2020'!Область_печати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2020-07-04T12:53:46Z</dcterms:modified>
</cp:coreProperties>
</file>